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enerala\39_foerd14\39_440\Aktuelle_Formulare_ GMOW\"/>
    </mc:Choice>
  </mc:AlternateContent>
  <bookViews>
    <workbookView xWindow="0" yWindow="0" windowWidth="25200" windowHeight="1218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84" i="1" l="1"/>
  <c r="P384" i="1"/>
  <c r="O384" i="1"/>
  <c r="N384" i="1"/>
  <c r="M384" i="1"/>
  <c r="L384" i="1"/>
  <c r="J394" i="1" l="1"/>
  <c r="I394" i="1"/>
  <c r="I401" i="1"/>
  <c r="J402" i="1" l="1"/>
  <c r="J386" i="1" l="1"/>
  <c r="W379" i="1"/>
  <c r="V379" i="1"/>
  <c r="U379" i="1"/>
  <c r="T379" i="1"/>
  <c r="S379" i="1"/>
  <c r="R379" i="1"/>
  <c r="J379" i="1"/>
  <c r="Q378" i="1"/>
  <c r="P378" i="1"/>
  <c r="O378" i="1"/>
  <c r="N378" i="1"/>
  <c r="M378" i="1"/>
  <c r="L378" i="1"/>
  <c r="I378" i="1"/>
  <c r="Q377" i="1"/>
  <c r="P377" i="1"/>
  <c r="O377" i="1"/>
  <c r="N377" i="1"/>
  <c r="M377" i="1"/>
  <c r="L377" i="1"/>
  <c r="I377" i="1"/>
  <c r="Q376" i="1"/>
  <c r="P376" i="1"/>
  <c r="O376" i="1"/>
  <c r="N376" i="1"/>
  <c r="M376" i="1"/>
  <c r="L376" i="1"/>
  <c r="I376" i="1"/>
  <c r="Q375" i="1"/>
  <c r="P375" i="1"/>
  <c r="O375" i="1"/>
  <c r="N375" i="1"/>
  <c r="M375" i="1"/>
  <c r="L375" i="1"/>
  <c r="I375" i="1"/>
  <c r="Q374" i="1"/>
  <c r="P374" i="1"/>
  <c r="O374" i="1"/>
  <c r="N374" i="1"/>
  <c r="M374" i="1"/>
  <c r="L374" i="1"/>
  <c r="I374" i="1"/>
  <c r="Q373" i="1"/>
  <c r="P373" i="1"/>
  <c r="O373" i="1"/>
  <c r="N373" i="1"/>
  <c r="M373" i="1"/>
  <c r="L373" i="1"/>
  <c r="I373" i="1"/>
  <c r="Q372" i="1"/>
  <c r="P372" i="1"/>
  <c r="O372" i="1"/>
  <c r="N372" i="1"/>
  <c r="M372" i="1"/>
  <c r="L372" i="1"/>
  <c r="I372" i="1"/>
  <c r="Q368" i="1"/>
  <c r="P368" i="1"/>
  <c r="O368" i="1"/>
  <c r="N368" i="1"/>
  <c r="M368" i="1"/>
  <c r="L368" i="1"/>
  <c r="I368" i="1"/>
  <c r="Q367" i="1"/>
  <c r="P367" i="1"/>
  <c r="O367" i="1"/>
  <c r="N367" i="1"/>
  <c r="M367" i="1"/>
  <c r="L367" i="1"/>
  <c r="I367" i="1"/>
  <c r="Q366" i="1"/>
  <c r="P366" i="1"/>
  <c r="O366" i="1"/>
  <c r="N366" i="1"/>
  <c r="M366" i="1"/>
  <c r="L366" i="1"/>
  <c r="I366" i="1"/>
  <c r="Q365" i="1"/>
  <c r="P365" i="1"/>
  <c r="O365" i="1"/>
  <c r="N365" i="1"/>
  <c r="M365" i="1"/>
  <c r="L365" i="1"/>
  <c r="I365" i="1"/>
  <c r="Q363" i="1"/>
  <c r="P363" i="1"/>
  <c r="O363" i="1"/>
  <c r="N363" i="1"/>
  <c r="M363" i="1"/>
  <c r="L363" i="1"/>
  <c r="I363" i="1"/>
  <c r="Q362" i="1"/>
  <c r="P362" i="1"/>
  <c r="O362" i="1"/>
  <c r="N362" i="1"/>
  <c r="M362" i="1"/>
  <c r="L362" i="1"/>
  <c r="I362" i="1"/>
  <c r="Q361" i="1"/>
  <c r="P361" i="1"/>
  <c r="O361" i="1"/>
  <c r="N361" i="1"/>
  <c r="M361" i="1"/>
  <c r="L361" i="1"/>
  <c r="I361" i="1"/>
  <c r="Q360" i="1"/>
  <c r="P360" i="1"/>
  <c r="O360" i="1"/>
  <c r="N360" i="1"/>
  <c r="M360" i="1"/>
  <c r="L360" i="1"/>
  <c r="I360" i="1"/>
  <c r="Q359" i="1"/>
  <c r="P359" i="1"/>
  <c r="O359" i="1"/>
  <c r="N359" i="1"/>
  <c r="M359" i="1"/>
  <c r="L359" i="1"/>
  <c r="I359" i="1"/>
  <c r="Q358" i="1"/>
  <c r="P358" i="1"/>
  <c r="O358" i="1"/>
  <c r="N358" i="1"/>
  <c r="M358" i="1"/>
  <c r="L358" i="1"/>
  <c r="I358" i="1"/>
  <c r="Q357" i="1"/>
  <c r="P357" i="1"/>
  <c r="O357" i="1"/>
  <c r="N357" i="1"/>
  <c r="M357" i="1"/>
  <c r="L357" i="1"/>
  <c r="I357" i="1"/>
  <c r="Q355" i="1"/>
  <c r="P355" i="1"/>
  <c r="O355" i="1"/>
  <c r="N355" i="1"/>
  <c r="M355" i="1"/>
  <c r="L355" i="1"/>
  <c r="I355" i="1"/>
  <c r="J353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I351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I350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I349" i="1"/>
  <c r="J347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I346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I345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I344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I343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I342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I341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I340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I338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I337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I336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I335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I334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I333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I332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I330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I329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I328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I327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I326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I325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I324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I323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I321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I320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I319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I318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I317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I316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I315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I314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I313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I311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I310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I309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I308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I307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I306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I305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I304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I303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I302" i="1"/>
  <c r="J300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I299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I298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I297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I296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I295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I294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I293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I292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I291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I289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I288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I287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I286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I285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I284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I283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I282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I281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I280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I279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I278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I277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I276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I275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I274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I273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I271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I270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I269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I268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I266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I265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I264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I263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I262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I261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I260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I259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I258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I257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I256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I255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I254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I252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I251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I250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I249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I248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I247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I246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I24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I243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I242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I241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I240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I239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I238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I237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I236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I235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I234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I232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I231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I230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I229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I228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I227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I226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I225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I224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I223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I222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I221" i="1"/>
  <c r="J219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I218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I217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I216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I215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I214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I213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I212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I211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I210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I209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I208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I207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I206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I205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I204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I203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I202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I201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I200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I199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I198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I196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I195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I194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I193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I192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I191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I190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I189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I188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I187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I186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I185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I184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I183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I182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I181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I180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I179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I178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I177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I176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I174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I173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I172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I171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I170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I169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I168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I167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I166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I165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I164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I163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I162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I161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I160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I159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I158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I15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I155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I154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I153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I152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I151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I150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I149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I148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I147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I146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I145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I144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I143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I142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I140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I139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I138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I137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I136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I135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I134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I133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I132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I131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I130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I129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I128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I127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I126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I125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I124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I123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I122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I121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I120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I118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I117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I116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I115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I114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I113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I112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I111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I110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I109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I108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I107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I106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I105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I104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I103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I102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I101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I100" i="1"/>
  <c r="W99" i="1"/>
  <c r="V99" i="1"/>
  <c r="U99" i="1"/>
  <c r="T99" i="1"/>
  <c r="S99" i="1"/>
  <c r="R99" i="1"/>
  <c r="Q99" i="1"/>
  <c r="P99" i="1"/>
  <c r="O99" i="1"/>
  <c r="N99" i="1"/>
  <c r="M99" i="1"/>
  <c r="L99" i="1"/>
  <c r="I99" i="1"/>
  <c r="W98" i="1"/>
  <c r="V98" i="1"/>
  <c r="U98" i="1"/>
  <c r="T98" i="1"/>
  <c r="S98" i="1"/>
  <c r="R98" i="1"/>
  <c r="Q98" i="1"/>
  <c r="P98" i="1"/>
  <c r="O98" i="1"/>
  <c r="N98" i="1"/>
  <c r="M98" i="1"/>
  <c r="L98" i="1"/>
  <c r="I98" i="1"/>
  <c r="W97" i="1"/>
  <c r="V97" i="1"/>
  <c r="U97" i="1"/>
  <c r="T97" i="1"/>
  <c r="S97" i="1"/>
  <c r="R97" i="1"/>
  <c r="Q97" i="1"/>
  <c r="P97" i="1"/>
  <c r="O97" i="1"/>
  <c r="N97" i="1"/>
  <c r="M97" i="1"/>
  <c r="L97" i="1"/>
  <c r="I97" i="1"/>
  <c r="W96" i="1"/>
  <c r="V96" i="1"/>
  <c r="U96" i="1"/>
  <c r="T96" i="1"/>
  <c r="S96" i="1"/>
  <c r="R96" i="1"/>
  <c r="Q96" i="1"/>
  <c r="P96" i="1"/>
  <c r="O96" i="1"/>
  <c r="N96" i="1"/>
  <c r="M96" i="1"/>
  <c r="L96" i="1"/>
  <c r="I96" i="1"/>
  <c r="W95" i="1"/>
  <c r="V95" i="1"/>
  <c r="U95" i="1"/>
  <c r="T95" i="1"/>
  <c r="S95" i="1"/>
  <c r="R95" i="1"/>
  <c r="Q95" i="1"/>
  <c r="P95" i="1"/>
  <c r="O95" i="1"/>
  <c r="N95" i="1"/>
  <c r="M95" i="1"/>
  <c r="L95" i="1"/>
  <c r="I95" i="1"/>
  <c r="W93" i="1"/>
  <c r="V93" i="1"/>
  <c r="U93" i="1"/>
  <c r="T93" i="1"/>
  <c r="S93" i="1"/>
  <c r="R93" i="1"/>
  <c r="Q93" i="1"/>
  <c r="P93" i="1"/>
  <c r="O93" i="1"/>
  <c r="N93" i="1"/>
  <c r="M93" i="1"/>
  <c r="L93" i="1"/>
  <c r="I93" i="1"/>
  <c r="W92" i="1"/>
  <c r="V92" i="1"/>
  <c r="U92" i="1"/>
  <c r="T92" i="1"/>
  <c r="S92" i="1"/>
  <c r="R92" i="1"/>
  <c r="Q92" i="1"/>
  <c r="P92" i="1"/>
  <c r="O92" i="1"/>
  <c r="N92" i="1"/>
  <c r="M92" i="1"/>
  <c r="L92" i="1"/>
  <c r="I92" i="1"/>
  <c r="W91" i="1"/>
  <c r="V91" i="1"/>
  <c r="U91" i="1"/>
  <c r="T91" i="1"/>
  <c r="S91" i="1"/>
  <c r="R91" i="1"/>
  <c r="Q91" i="1"/>
  <c r="P91" i="1"/>
  <c r="O91" i="1"/>
  <c r="N91" i="1"/>
  <c r="M91" i="1"/>
  <c r="L91" i="1"/>
  <c r="I91" i="1"/>
  <c r="W90" i="1"/>
  <c r="V90" i="1"/>
  <c r="U90" i="1"/>
  <c r="T90" i="1"/>
  <c r="S90" i="1"/>
  <c r="R90" i="1"/>
  <c r="Q90" i="1"/>
  <c r="P90" i="1"/>
  <c r="O90" i="1"/>
  <c r="N90" i="1"/>
  <c r="M90" i="1"/>
  <c r="L90" i="1"/>
  <c r="I90" i="1"/>
  <c r="W89" i="1"/>
  <c r="V89" i="1"/>
  <c r="U89" i="1"/>
  <c r="T89" i="1"/>
  <c r="S89" i="1"/>
  <c r="R89" i="1"/>
  <c r="Q89" i="1"/>
  <c r="P89" i="1"/>
  <c r="O89" i="1"/>
  <c r="N89" i="1"/>
  <c r="M89" i="1"/>
  <c r="L89" i="1"/>
  <c r="I89" i="1"/>
  <c r="W88" i="1"/>
  <c r="V88" i="1"/>
  <c r="U88" i="1"/>
  <c r="T88" i="1"/>
  <c r="S88" i="1"/>
  <c r="R88" i="1"/>
  <c r="Q88" i="1"/>
  <c r="P88" i="1"/>
  <c r="O88" i="1"/>
  <c r="N88" i="1"/>
  <c r="M88" i="1"/>
  <c r="L88" i="1"/>
  <c r="I88" i="1"/>
  <c r="W87" i="1"/>
  <c r="V87" i="1"/>
  <c r="U87" i="1"/>
  <c r="T87" i="1"/>
  <c r="S87" i="1"/>
  <c r="R87" i="1"/>
  <c r="Q87" i="1"/>
  <c r="P87" i="1"/>
  <c r="O87" i="1"/>
  <c r="N87" i="1"/>
  <c r="M87" i="1"/>
  <c r="L87" i="1"/>
  <c r="I87" i="1"/>
  <c r="W86" i="1"/>
  <c r="V86" i="1"/>
  <c r="U86" i="1"/>
  <c r="T86" i="1"/>
  <c r="S86" i="1"/>
  <c r="R86" i="1"/>
  <c r="Q86" i="1"/>
  <c r="P86" i="1"/>
  <c r="O86" i="1"/>
  <c r="N86" i="1"/>
  <c r="M86" i="1"/>
  <c r="L86" i="1"/>
  <c r="I86" i="1"/>
  <c r="W85" i="1"/>
  <c r="V85" i="1"/>
  <c r="U85" i="1"/>
  <c r="T85" i="1"/>
  <c r="S85" i="1"/>
  <c r="R85" i="1"/>
  <c r="Q85" i="1"/>
  <c r="P85" i="1"/>
  <c r="O85" i="1"/>
  <c r="N85" i="1"/>
  <c r="M85" i="1"/>
  <c r="L85" i="1"/>
  <c r="I85" i="1"/>
  <c r="W84" i="1"/>
  <c r="V84" i="1"/>
  <c r="U84" i="1"/>
  <c r="T84" i="1"/>
  <c r="S84" i="1"/>
  <c r="R84" i="1"/>
  <c r="Q84" i="1"/>
  <c r="P84" i="1"/>
  <c r="O84" i="1"/>
  <c r="N84" i="1"/>
  <c r="M84" i="1"/>
  <c r="L84" i="1"/>
  <c r="I84" i="1"/>
  <c r="W83" i="1"/>
  <c r="V83" i="1"/>
  <c r="U83" i="1"/>
  <c r="T83" i="1"/>
  <c r="S83" i="1"/>
  <c r="R83" i="1"/>
  <c r="Q83" i="1"/>
  <c r="P83" i="1"/>
  <c r="O83" i="1"/>
  <c r="N83" i="1"/>
  <c r="M83" i="1"/>
  <c r="L83" i="1"/>
  <c r="I83" i="1"/>
  <c r="W82" i="1"/>
  <c r="V82" i="1"/>
  <c r="U82" i="1"/>
  <c r="T82" i="1"/>
  <c r="S82" i="1"/>
  <c r="R82" i="1"/>
  <c r="Q82" i="1"/>
  <c r="P82" i="1"/>
  <c r="O82" i="1"/>
  <c r="N82" i="1"/>
  <c r="M82" i="1"/>
  <c r="L82" i="1"/>
  <c r="I82" i="1"/>
  <c r="W81" i="1"/>
  <c r="V81" i="1"/>
  <c r="U81" i="1"/>
  <c r="T81" i="1"/>
  <c r="S81" i="1"/>
  <c r="R81" i="1"/>
  <c r="Q81" i="1"/>
  <c r="P81" i="1"/>
  <c r="O81" i="1"/>
  <c r="N81" i="1"/>
  <c r="M81" i="1"/>
  <c r="L81" i="1"/>
  <c r="I81" i="1"/>
  <c r="W80" i="1"/>
  <c r="V80" i="1"/>
  <c r="U80" i="1"/>
  <c r="T80" i="1"/>
  <c r="S80" i="1"/>
  <c r="R80" i="1"/>
  <c r="Q80" i="1"/>
  <c r="P80" i="1"/>
  <c r="O80" i="1"/>
  <c r="N80" i="1"/>
  <c r="M80" i="1"/>
  <c r="L80" i="1"/>
  <c r="I80" i="1"/>
  <c r="W79" i="1"/>
  <c r="V79" i="1"/>
  <c r="U79" i="1"/>
  <c r="T79" i="1"/>
  <c r="S79" i="1"/>
  <c r="R79" i="1"/>
  <c r="Q79" i="1"/>
  <c r="P79" i="1"/>
  <c r="O79" i="1"/>
  <c r="N79" i="1"/>
  <c r="M79" i="1"/>
  <c r="L79" i="1"/>
  <c r="I79" i="1"/>
  <c r="W78" i="1"/>
  <c r="V78" i="1"/>
  <c r="U78" i="1"/>
  <c r="T78" i="1"/>
  <c r="S78" i="1"/>
  <c r="R78" i="1"/>
  <c r="Q78" i="1"/>
  <c r="P78" i="1"/>
  <c r="O78" i="1"/>
  <c r="N78" i="1"/>
  <c r="M78" i="1"/>
  <c r="L78" i="1"/>
  <c r="I78" i="1"/>
  <c r="W76" i="1"/>
  <c r="V76" i="1"/>
  <c r="U76" i="1"/>
  <c r="T76" i="1"/>
  <c r="S76" i="1"/>
  <c r="R76" i="1"/>
  <c r="Q76" i="1"/>
  <c r="P76" i="1"/>
  <c r="O76" i="1"/>
  <c r="N76" i="1"/>
  <c r="M76" i="1"/>
  <c r="L76" i="1"/>
  <c r="I76" i="1"/>
  <c r="W75" i="1"/>
  <c r="V75" i="1"/>
  <c r="U75" i="1"/>
  <c r="T75" i="1"/>
  <c r="S75" i="1"/>
  <c r="R75" i="1"/>
  <c r="Q75" i="1"/>
  <c r="P75" i="1"/>
  <c r="O75" i="1"/>
  <c r="N75" i="1"/>
  <c r="M75" i="1"/>
  <c r="L75" i="1"/>
  <c r="I75" i="1"/>
  <c r="W74" i="1"/>
  <c r="V74" i="1"/>
  <c r="U74" i="1"/>
  <c r="T74" i="1"/>
  <c r="S74" i="1"/>
  <c r="R74" i="1"/>
  <c r="Q74" i="1"/>
  <c r="P74" i="1"/>
  <c r="O74" i="1"/>
  <c r="N74" i="1"/>
  <c r="M74" i="1"/>
  <c r="L74" i="1"/>
  <c r="I74" i="1"/>
  <c r="W73" i="1"/>
  <c r="V73" i="1"/>
  <c r="U73" i="1"/>
  <c r="T73" i="1"/>
  <c r="S73" i="1"/>
  <c r="R73" i="1"/>
  <c r="Q73" i="1"/>
  <c r="P73" i="1"/>
  <c r="O73" i="1"/>
  <c r="N73" i="1"/>
  <c r="M73" i="1"/>
  <c r="L73" i="1"/>
  <c r="I73" i="1"/>
  <c r="W72" i="1"/>
  <c r="V72" i="1"/>
  <c r="U72" i="1"/>
  <c r="T72" i="1"/>
  <c r="S72" i="1"/>
  <c r="R72" i="1"/>
  <c r="Q72" i="1"/>
  <c r="P72" i="1"/>
  <c r="O72" i="1"/>
  <c r="N72" i="1"/>
  <c r="M72" i="1"/>
  <c r="L72" i="1"/>
  <c r="I72" i="1"/>
  <c r="W71" i="1"/>
  <c r="V71" i="1"/>
  <c r="U71" i="1"/>
  <c r="T71" i="1"/>
  <c r="S71" i="1"/>
  <c r="R71" i="1"/>
  <c r="Q71" i="1"/>
  <c r="P71" i="1"/>
  <c r="O71" i="1"/>
  <c r="N71" i="1"/>
  <c r="M71" i="1"/>
  <c r="L71" i="1"/>
  <c r="I71" i="1"/>
  <c r="W70" i="1"/>
  <c r="V70" i="1"/>
  <c r="U70" i="1"/>
  <c r="T70" i="1"/>
  <c r="S70" i="1"/>
  <c r="R70" i="1"/>
  <c r="Q70" i="1"/>
  <c r="P70" i="1"/>
  <c r="O70" i="1"/>
  <c r="N70" i="1"/>
  <c r="M70" i="1"/>
  <c r="L70" i="1"/>
  <c r="I70" i="1"/>
  <c r="W69" i="1"/>
  <c r="V69" i="1"/>
  <c r="U69" i="1"/>
  <c r="T69" i="1"/>
  <c r="S69" i="1"/>
  <c r="R69" i="1"/>
  <c r="Q69" i="1"/>
  <c r="P69" i="1"/>
  <c r="O69" i="1"/>
  <c r="N69" i="1"/>
  <c r="M69" i="1"/>
  <c r="L69" i="1"/>
  <c r="I69" i="1"/>
  <c r="W68" i="1"/>
  <c r="V68" i="1"/>
  <c r="U68" i="1"/>
  <c r="T68" i="1"/>
  <c r="S68" i="1"/>
  <c r="R68" i="1"/>
  <c r="Q68" i="1"/>
  <c r="P68" i="1"/>
  <c r="O68" i="1"/>
  <c r="N68" i="1"/>
  <c r="M68" i="1"/>
  <c r="L68" i="1"/>
  <c r="I68" i="1"/>
  <c r="W67" i="1"/>
  <c r="V67" i="1"/>
  <c r="U67" i="1"/>
  <c r="T67" i="1"/>
  <c r="S67" i="1"/>
  <c r="R67" i="1"/>
  <c r="Q67" i="1"/>
  <c r="P67" i="1"/>
  <c r="O67" i="1"/>
  <c r="N67" i="1"/>
  <c r="M67" i="1"/>
  <c r="L67" i="1"/>
  <c r="I67" i="1"/>
  <c r="W66" i="1"/>
  <c r="V66" i="1"/>
  <c r="U66" i="1"/>
  <c r="T66" i="1"/>
  <c r="S66" i="1"/>
  <c r="R66" i="1"/>
  <c r="Q66" i="1"/>
  <c r="P66" i="1"/>
  <c r="O66" i="1"/>
  <c r="N66" i="1"/>
  <c r="M66" i="1"/>
  <c r="L66" i="1"/>
  <c r="I66" i="1"/>
  <c r="W65" i="1"/>
  <c r="V65" i="1"/>
  <c r="U65" i="1"/>
  <c r="T65" i="1"/>
  <c r="S65" i="1"/>
  <c r="R65" i="1"/>
  <c r="Q65" i="1"/>
  <c r="P65" i="1"/>
  <c r="O65" i="1"/>
  <c r="N65" i="1"/>
  <c r="M65" i="1"/>
  <c r="L65" i="1"/>
  <c r="I65" i="1"/>
  <c r="W64" i="1"/>
  <c r="V64" i="1"/>
  <c r="U64" i="1"/>
  <c r="T64" i="1"/>
  <c r="S64" i="1"/>
  <c r="R64" i="1"/>
  <c r="Q64" i="1"/>
  <c r="P64" i="1"/>
  <c r="O64" i="1"/>
  <c r="N64" i="1"/>
  <c r="M64" i="1"/>
  <c r="L64" i="1"/>
  <c r="I64" i="1"/>
  <c r="J62" i="1"/>
  <c r="W61" i="1"/>
  <c r="V61" i="1"/>
  <c r="U61" i="1"/>
  <c r="T61" i="1"/>
  <c r="S61" i="1"/>
  <c r="R61" i="1"/>
  <c r="Q61" i="1"/>
  <c r="P61" i="1"/>
  <c r="O61" i="1"/>
  <c r="N61" i="1"/>
  <c r="M61" i="1"/>
  <c r="L61" i="1"/>
  <c r="I61" i="1"/>
  <c r="W60" i="1"/>
  <c r="V60" i="1"/>
  <c r="U60" i="1"/>
  <c r="T60" i="1"/>
  <c r="S60" i="1"/>
  <c r="R60" i="1"/>
  <c r="Q60" i="1"/>
  <c r="P60" i="1"/>
  <c r="O60" i="1"/>
  <c r="N60" i="1"/>
  <c r="M60" i="1"/>
  <c r="L60" i="1"/>
  <c r="I60" i="1"/>
  <c r="W59" i="1"/>
  <c r="V59" i="1"/>
  <c r="U59" i="1"/>
  <c r="T59" i="1"/>
  <c r="S59" i="1"/>
  <c r="R59" i="1"/>
  <c r="Q59" i="1"/>
  <c r="P59" i="1"/>
  <c r="O59" i="1"/>
  <c r="N59" i="1"/>
  <c r="M59" i="1"/>
  <c r="L59" i="1"/>
  <c r="I59" i="1"/>
  <c r="W58" i="1"/>
  <c r="V58" i="1"/>
  <c r="U58" i="1"/>
  <c r="T58" i="1"/>
  <c r="S58" i="1"/>
  <c r="R58" i="1"/>
  <c r="Q58" i="1"/>
  <c r="P58" i="1"/>
  <c r="O58" i="1"/>
  <c r="N58" i="1"/>
  <c r="M58" i="1"/>
  <c r="L58" i="1"/>
  <c r="I58" i="1"/>
  <c r="W57" i="1"/>
  <c r="V57" i="1"/>
  <c r="U57" i="1"/>
  <c r="T57" i="1"/>
  <c r="S57" i="1"/>
  <c r="R57" i="1"/>
  <c r="Q57" i="1"/>
  <c r="P57" i="1"/>
  <c r="O57" i="1"/>
  <c r="N57" i="1"/>
  <c r="M57" i="1"/>
  <c r="L57" i="1"/>
  <c r="I57" i="1"/>
  <c r="W56" i="1"/>
  <c r="V56" i="1"/>
  <c r="U56" i="1"/>
  <c r="T56" i="1"/>
  <c r="S56" i="1"/>
  <c r="R56" i="1"/>
  <c r="Q56" i="1"/>
  <c r="P56" i="1"/>
  <c r="O56" i="1"/>
  <c r="N56" i="1"/>
  <c r="M56" i="1"/>
  <c r="L56" i="1"/>
  <c r="I56" i="1"/>
  <c r="W55" i="1"/>
  <c r="V55" i="1"/>
  <c r="U55" i="1"/>
  <c r="T55" i="1"/>
  <c r="S55" i="1"/>
  <c r="R55" i="1"/>
  <c r="Q55" i="1"/>
  <c r="P55" i="1"/>
  <c r="O55" i="1"/>
  <c r="N55" i="1"/>
  <c r="M55" i="1"/>
  <c r="L55" i="1"/>
  <c r="I55" i="1"/>
  <c r="W54" i="1"/>
  <c r="V54" i="1"/>
  <c r="U54" i="1"/>
  <c r="T54" i="1"/>
  <c r="S54" i="1"/>
  <c r="R54" i="1"/>
  <c r="Q54" i="1"/>
  <c r="P54" i="1"/>
  <c r="O54" i="1"/>
  <c r="N54" i="1"/>
  <c r="M54" i="1"/>
  <c r="L54" i="1"/>
  <c r="I54" i="1"/>
  <c r="W53" i="1"/>
  <c r="V53" i="1"/>
  <c r="U53" i="1"/>
  <c r="T53" i="1"/>
  <c r="S53" i="1"/>
  <c r="R53" i="1"/>
  <c r="Q53" i="1"/>
  <c r="P53" i="1"/>
  <c r="O53" i="1"/>
  <c r="N53" i="1"/>
  <c r="M53" i="1"/>
  <c r="L53" i="1"/>
  <c r="I53" i="1"/>
  <c r="W52" i="1"/>
  <c r="V52" i="1"/>
  <c r="U52" i="1"/>
  <c r="T52" i="1"/>
  <c r="S52" i="1"/>
  <c r="R52" i="1"/>
  <c r="Q52" i="1"/>
  <c r="P52" i="1"/>
  <c r="O52" i="1"/>
  <c r="N52" i="1"/>
  <c r="M52" i="1"/>
  <c r="L52" i="1"/>
  <c r="I52" i="1"/>
  <c r="W51" i="1"/>
  <c r="V51" i="1"/>
  <c r="U51" i="1"/>
  <c r="T51" i="1"/>
  <c r="S51" i="1"/>
  <c r="R51" i="1"/>
  <c r="Q51" i="1"/>
  <c r="P51" i="1"/>
  <c r="O51" i="1"/>
  <c r="N51" i="1"/>
  <c r="M51" i="1"/>
  <c r="L51" i="1"/>
  <c r="I51" i="1"/>
  <c r="W49" i="1"/>
  <c r="V49" i="1"/>
  <c r="U49" i="1"/>
  <c r="T49" i="1"/>
  <c r="S49" i="1"/>
  <c r="R49" i="1"/>
  <c r="Q49" i="1"/>
  <c r="P49" i="1"/>
  <c r="O49" i="1"/>
  <c r="N49" i="1"/>
  <c r="M49" i="1"/>
  <c r="L49" i="1"/>
  <c r="I49" i="1"/>
  <c r="W48" i="1"/>
  <c r="V48" i="1"/>
  <c r="U48" i="1"/>
  <c r="T48" i="1"/>
  <c r="S48" i="1"/>
  <c r="R48" i="1"/>
  <c r="Q48" i="1"/>
  <c r="P48" i="1"/>
  <c r="O48" i="1"/>
  <c r="N48" i="1"/>
  <c r="M48" i="1"/>
  <c r="L48" i="1"/>
  <c r="I48" i="1"/>
  <c r="W47" i="1"/>
  <c r="V47" i="1"/>
  <c r="U47" i="1"/>
  <c r="T47" i="1"/>
  <c r="S47" i="1"/>
  <c r="R47" i="1"/>
  <c r="Q47" i="1"/>
  <c r="P47" i="1"/>
  <c r="O47" i="1"/>
  <c r="N47" i="1"/>
  <c r="M47" i="1"/>
  <c r="L47" i="1"/>
  <c r="I47" i="1"/>
  <c r="W46" i="1"/>
  <c r="V46" i="1"/>
  <c r="U46" i="1"/>
  <c r="T46" i="1"/>
  <c r="S46" i="1"/>
  <c r="R46" i="1"/>
  <c r="Q46" i="1"/>
  <c r="P46" i="1"/>
  <c r="O46" i="1"/>
  <c r="N46" i="1"/>
  <c r="M46" i="1"/>
  <c r="L46" i="1"/>
  <c r="I46" i="1"/>
  <c r="W45" i="1"/>
  <c r="V45" i="1"/>
  <c r="U45" i="1"/>
  <c r="T45" i="1"/>
  <c r="S45" i="1"/>
  <c r="R45" i="1"/>
  <c r="Q45" i="1"/>
  <c r="P45" i="1"/>
  <c r="O45" i="1"/>
  <c r="N45" i="1"/>
  <c r="M45" i="1"/>
  <c r="L45" i="1"/>
  <c r="I45" i="1"/>
  <c r="W44" i="1"/>
  <c r="V44" i="1"/>
  <c r="U44" i="1"/>
  <c r="T44" i="1"/>
  <c r="S44" i="1"/>
  <c r="R44" i="1"/>
  <c r="Q44" i="1"/>
  <c r="P44" i="1"/>
  <c r="O44" i="1"/>
  <c r="N44" i="1"/>
  <c r="M44" i="1"/>
  <c r="L44" i="1"/>
  <c r="I44" i="1"/>
  <c r="W43" i="1"/>
  <c r="V43" i="1"/>
  <c r="U43" i="1"/>
  <c r="T43" i="1"/>
  <c r="S43" i="1"/>
  <c r="R43" i="1"/>
  <c r="Q43" i="1"/>
  <c r="P43" i="1"/>
  <c r="O43" i="1"/>
  <c r="N43" i="1"/>
  <c r="M43" i="1"/>
  <c r="L43" i="1"/>
  <c r="I43" i="1"/>
  <c r="W42" i="1"/>
  <c r="V42" i="1"/>
  <c r="U42" i="1"/>
  <c r="T42" i="1"/>
  <c r="S42" i="1"/>
  <c r="R42" i="1"/>
  <c r="Q42" i="1"/>
  <c r="P42" i="1"/>
  <c r="O42" i="1"/>
  <c r="N42" i="1"/>
  <c r="M42" i="1"/>
  <c r="L42" i="1"/>
  <c r="I42" i="1"/>
  <c r="W41" i="1"/>
  <c r="V41" i="1"/>
  <c r="U41" i="1"/>
  <c r="T41" i="1"/>
  <c r="S41" i="1"/>
  <c r="R41" i="1"/>
  <c r="Q41" i="1"/>
  <c r="P41" i="1"/>
  <c r="O41" i="1"/>
  <c r="N41" i="1"/>
  <c r="M41" i="1"/>
  <c r="L41" i="1"/>
  <c r="I41" i="1"/>
  <c r="W39" i="1"/>
  <c r="V39" i="1"/>
  <c r="U39" i="1"/>
  <c r="T39" i="1"/>
  <c r="S39" i="1"/>
  <c r="R39" i="1"/>
  <c r="Q39" i="1"/>
  <c r="P39" i="1"/>
  <c r="O39" i="1"/>
  <c r="N39" i="1"/>
  <c r="M39" i="1"/>
  <c r="L39" i="1"/>
  <c r="I39" i="1"/>
  <c r="W38" i="1"/>
  <c r="V38" i="1"/>
  <c r="U38" i="1"/>
  <c r="T38" i="1"/>
  <c r="S38" i="1"/>
  <c r="R38" i="1"/>
  <c r="J38" i="1"/>
  <c r="Q37" i="1"/>
  <c r="P37" i="1"/>
  <c r="O37" i="1"/>
  <c r="N37" i="1"/>
  <c r="M37" i="1"/>
  <c r="L37" i="1"/>
  <c r="I37" i="1"/>
  <c r="Q36" i="1"/>
  <c r="P36" i="1"/>
  <c r="O36" i="1"/>
  <c r="N36" i="1"/>
  <c r="M36" i="1"/>
  <c r="L36" i="1"/>
  <c r="I36" i="1"/>
  <c r="Q35" i="1"/>
  <c r="P35" i="1"/>
  <c r="O35" i="1"/>
  <c r="N35" i="1"/>
  <c r="M35" i="1"/>
  <c r="L35" i="1"/>
  <c r="I35" i="1"/>
  <c r="Q34" i="1"/>
  <c r="P34" i="1"/>
  <c r="O34" i="1"/>
  <c r="N34" i="1"/>
  <c r="M34" i="1"/>
  <c r="L34" i="1"/>
  <c r="I34" i="1"/>
  <c r="Q29" i="1"/>
  <c r="W29" i="1" s="1"/>
  <c r="P29" i="1"/>
  <c r="V29" i="1" s="1"/>
  <c r="O29" i="1"/>
  <c r="U29" i="1" s="1"/>
  <c r="N29" i="1"/>
  <c r="T29" i="1" s="1"/>
  <c r="M29" i="1"/>
  <c r="S29" i="1" s="1"/>
  <c r="L29" i="1"/>
  <c r="R29" i="1" s="1"/>
  <c r="F26" i="1"/>
  <c r="Q26" i="1" s="1"/>
  <c r="F25" i="1"/>
  <c r="Q25" i="1" s="1"/>
  <c r="P24" i="1"/>
  <c r="F23" i="1"/>
  <c r="Q23" i="1" s="1"/>
  <c r="F22" i="1"/>
  <c r="O22" i="1" s="1"/>
  <c r="F21" i="1"/>
  <c r="Q21" i="1" s="1"/>
  <c r="F20" i="1"/>
  <c r="P20" i="1" s="1"/>
  <c r="F19" i="1"/>
  <c r="Q19" i="1" s="1"/>
  <c r="F18" i="1"/>
  <c r="P18" i="1" s="1"/>
  <c r="F17" i="1"/>
  <c r="Q17" i="1" s="1"/>
  <c r="F16" i="1"/>
  <c r="P16" i="1" s="1"/>
  <c r="F15" i="1"/>
  <c r="Q15" i="1" s="1"/>
  <c r="F14" i="1"/>
  <c r="Q14" i="1" s="1"/>
  <c r="F13" i="1"/>
  <c r="Q13" i="1" s="1"/>
  <c r="F12" i="1"/>
  <c r="P12" i="1" s="1"/>
  <c r="F11" i="1"/>
  <c r="S11" i="1" s="1"/>
  <c r="S10" i="1"/>
  <c r="R10" i="1"/>
  <c r="Q10" i="1"/>
  <c r="P10" i="1"/>
  <c r="O10" i="1"/>
  <c r="N10" i="1"/>
  <c r="N17" i="1" l="1"/>
  <c r="M392" i="1"/>
  <c r="M399" i="1" s="1"/>
  <c r="Q392" i="1"/>
  <c r="Q399" i="1" s="1"/>
  <c r="P392" i="1"/>
  <c r="P399" i="1" s="1"/>
  <c r="N392" i="1"/>
  <c r="N399" i="1" s="1"/>
  <c r="I392" i="1"/>
  <c r="I399" i="1" s="1"/>
  <c r="O392" i="1"/>
  <c r="O399" i="1" s="1"/>
  <c r="L392" i="1"/>
  <c r="L399" i="1" s="1"/>
  <c r="M393" i="1"/>
  <c r="M400" i="1" s="1"/>
  <c r="Q393" i="1"/>
  <c r="Q400" i="1" s="1"/>
  <c r="N393" i="1"/>
  <c r="N400" i="1" s="1"/>
  <c r="I353" i="1"/>
  <c r="P393" i="1"/>
  <c r="P400" i="1" s="1"/>
  <c r="Q18" i="1"/>
  <c r="P25" i="1"/>
  <c r="L393" i="1"/>
  <c r="L400" i="1" s="1"/>
  <c r="O393" i="1"/>
  <c r="O400" i="1" s="1"/>
  <c r="I393" i="1"/>
  <c r="I400" i="1" s="1"/>
  <c r="O17" i="1"/>
  <c r="S17" i="1"/>
  <c r="L347" i="1"/>
  <c r="P347" i="1"/>
  <c r="T347" i="1"/>
  <c r="I347" i="1"/>
  <c r="O347" i="1"/>
  <c r="S347" i="1"/>
  <c r="W347" i="1"/>
  <c r="N353" i="1"/>
  <c r="R353" i="1"/>
  <c r="V353" i="1"/>
  <c r="M353" i="1"/>
  <c r="O16" i="1"/>
  <c r="P17" i="1"/>
  <c r="O18" i="1"/>
  <c r="R17" i="1"/>
  <c r="I38" i="1"/>
  <c r="N21" i="1"/>
  <c r="S14" i="1"/>
  <c r="O13" i="1"/>
  <c r="O25" i="1"/>
  <c r="N12" i="1"/>
  <c r="R13" i="1"/>
  <c r="Q16" i="1"/>
  <c r="P19" i="1"/>
  <c r="S21" i="1"/>
  <c r="O26" i="1"/>
  <c r="N62" i="1"/>
  <c r="S300" i="1"/>
  <c r="W300" i="1"/>
  <c r="O353" i="1"/>
  <c r="S353" i="1"/>
  <c r="W353" i="1"/>
  <c r="N379" i="1"/>
  <c r="I379" i="1"/>
  <c r="S62" i="1"/>
  <c r="N13" i="1"/>
  <c r="N14" i="1"/>
  <c r="N16" i="1"/>
  <c r="O38" i="1"/>
  <c r="M38" i="1"/>
  <c r="T62" i="1"/>
  <c r="I386" i="1"/>
  <c r="I387" i="1" s="1"/>
  <c r="I396" i="1" s="1"/>
  <c r="O386" i="1"/>
  <c r="S386" i="1"/>
  <c r="W386" i="1"/>
  <c r="N386" i="1"/>
  <c r="R386" i="1"/>
  <c r="V386" i="1"/>
  <c r="L379" i="1"/>
  <c r="P379" i="1"/>
  <c r="R14" i="1"/>
  <c r="R21" i="1"/>
  <c r="Q24" i="1"/>
  <c r="N38" i="1"/>
  <c r="I219" i="1"/>
  <c r="O219" i="1"/>
  <c r="S219" i="1"/>
  <c r="W219" i="1"/>
  <c r="Q353" i="1"/>
  <c r="U353" i="1"/>
  <c r="S24" i="1"/>
  <c r="N300" i="1"/>
  <c r="R300" i="1"/>
  <c r="V300" i="1"/>
  <c r="R12" i="1"/>
  <c r="O14" i="1"/>
  <c r="N20" i="1"/>
  <c r="O21" i="1"/>
  <c r="N24" i="1"/>
  <c r="R25" i="1"/>
  <c r="P26" i="1"/>
  <c r="Q38" i="1"/>
  <c r="L386" i="1"/>
  <c r="P386" i="1"/>
  <c r="T386" i="1"/>
  <c r="M219" i="1"/>
  <c r="Q219" i="1"/>
  <c r="U219" i="1"/>
  <c r="L219" i="1"/>
  <c r="P219" i="1"/>
  <c r="T219" i="1"/>
  <c r="L300" i="1"/>
  <c r="P300" i="1"/>
  <c r="T300" i="1"/>
  <c r="I300" i="1"/>
  <c r="O300" i="1"/>
  <c r="N347" i="1"/>
  <c r="R347" i="1"/>
  <c r="V347" i="1"/>
  <c r="S13" i="1"/>
  <c r="P14" i="1"/>
  <c r="S16" i="1"/>
  <c r="N19" i="1"/>
  <c r="S20" i="1"/>
  <c r="P21" i="1"/>
  <c r="O24" i="1"/>
  <c r="N25" i="1"/>
  <c r="S25" i="1"/>
  <c r="R62" i="1"/>
  <c r="V62" i="1"/>
  <c r="M386" i="1"/>
  <c r="Q386" i="1"/>
  <c r="U386" i="1"/>
  <c r="L62" i="1"/>
  <c r="W62" i="1"/>
  <c r="N219" i="1"/>
  <c r="R219" i="1"/>
  <c r="V219" i="1"/>
  <c r="M300" i="1"/>
  <c r="Q300" i="1"/>
  <c r="U300" i="1"/>
  <c r="O379" i="1"/>
  <c r="R23" i="1"/>
  <c r="P11" i="1"/>
  <c r="Q12" i="1"/>
  <c r="R20" i="1"/>
  <c r="R22" i="1"/>
  <c r="N22" i="1"/>
  <c r="S22" i="1"/>
  <c r="M379" i="1"/>
  <c r="Q379" i="1"/>
  <c r="J380" i="1"/>
  <c r="L353" i="1"/>
  <c r="P353" i="1"/>
  <c r="T353" i="1"/>
  <c r="S15" i="1"/>
  <c r="O15" i="1"/>
  <c r="R15" i="1"/>
  <c r="S23" i="1"/>
  <c r="O23" i="1"/>
  <c r="N11" i="1"/>
  <c r="R11" i="1"/>
  <c r="O12" i="1"/>
  <c r="S12" i="1"/>
  <c r="P13" i="1"/>
  <c r="N15" i="1"/>
  <c r="R16" i="1"/>
  <c r="R18" i="1"/>
  <c r="N18" i="1"/>
  <c r="S18" i="1"/>
  <c r="O20" i="1"/>
  <c r="P22" i="1"/>
  <c r="N23" i="1"/>
  <c r="R24" i="1"/>
  <c r="R26" i="1"/>
  <c r="N26" i="1"/>
  <c r="S26" i="1"/>
  <c r="L38" i="1"/>
  <c r="P38" i="1"/>
  <c r="I62" i="1"/>
  <c r="O62" i="1"/>
  <c r="M347" i="1"/>
  <c r="Q347" i="1"/>
  <c r="U347" i="1"/>
  <c r="Q11" i="1"/>
  <c r="O11" i="1"/>
  <c r="P15" i="1"/>
  <c r="S19" i="1"/>
  <c r="O19" i="1"/>
  <c r="R19" i="1"/>
  <c r="Q20" i="1"/>
  <c r="Q22" i="1"/>
  <c r="P23" i="1"/>
  <c r="M62" i="1"/>
  <c r="Q62" i="1"/>
  <c r="U62" i="1"/>
  <c r="P62" i="1"/>
  <c r="J388" i="1" l="1"/>
  <c r="J390" i="1"/>
  <c r="R380" i="1"/>
  <c r="Q387" i="1"/>
  <c r="Q396" i="1" s="1"/>
  <c r="N380" i="1"/>
  <c r="T380" i="1"/>
  <c r="M387" i="1"/>
  <c r="M396" i="1" s="1"/>
  <c r="P387" i="1"/>
  <c r="P396" i="1" s="1"/>
  <c r="W380" i="1"/>
  <c r="S380" i="1"/>
  <c r="V380" i="1"/>
  <c r="O380" i="1"/>
  <c r="L387" i="1"/>
  <c r="L396" i="1" s="1"/>
  <c r="I380" i="1"/>
  <c r="O387" i="1"/>
  <c r="O396" i="1" s="1"/>
  <c r="U380" i="1"/>
  <c r="P380" i="1"/>
  <c r="L380" i="1"/>
  <c r="N387" i="1"/>
  <c r="N396" i="1" s="1"/>
  <c r="J381" i="1"/>
  <c r="J382" i="1" s="1"/>
  <c r="M380" i="1"/>
  <c r="Q380" i="1"/>
  <c r="N381" i="1"/>
  <c r="N382" i="1" s="1"/>
  <c r="Q390" i="1" l="1"/>
  <c r="Q394" i="1" s="1"/>
  <c r="Q388" i="1"/>
  <c r="V390" i="1"/>
  <c r="V388" i="1"/>
  <c r="R390" i="1"/>
  <c r="R388" i="1"/>
  <c r="M388" i="1"/>
  <c r="M390" i="1"/>
  <c r="M394" i="1" s="1"/>
  <c r="L390" i="1"/>
  <c r="L394" i="1" s="1"/>
  <c r="L388" i="1"/>
  <c r="I388" i="1"/>
  <c r="I390" i="1"/>
  <c r="S390" i="1"/>
  <c r="S388" i="1"/>
  <c r="T390" i="1"/>
  <c r="T388" i="1"/>
  <c r="R381" i="1"/>
  <c r="R382" i="1" s="1"/>
  <c r="L401" i="1" s="1"/>
  <c r="S381" i="1"/>
  <c r="S382" i="1" s="1"/>
  <c r="M401" i="1" s="1"/>
  <c r="P388" i="1"/>
  <c r="P390" i="1"/>
  <c r="P394" i="1" s="1"/>
  <c r="W390" i="1"/>
  <c r="W388" i="1"/>
  <c r="N390" i="1"/>
  <c r="N394" i="1" s="1"/>
  <c r="N388" i="1"/>
  <c r="U390" i="1"/>
  <c r="U388" i="1"/>
  <c r="O388" i="1"/>
  <c r="O389" i="1" s="1"/>
  <c r="O390" i="1"/>
  <c r="O394" i="1" s="1"/>
  <c r="W381" i="1"/>
  <c r="W382" i="1" s="1"/>
  <c r="Q401" i="1" s="1"/>
  <c r="Q389" i="1"/>
  <c r="U381" i="1"/>
  <c r="U382" i="1" s="1"/>
  <c r="O401" i="1" s="1"/>
  <c r="T381" i="1"/>
  <c r="T382" i="1" s="1"/>
  <c r="N401" i="1" s="1"/>
  <c r="V381" i="1"/>
  <c r="V382" i="1" s="1"/>
  <c r="P401" i="1" s="1"/>
  <c r="O381" i="1"/>
  <c r="O382" i="1" s="1"/>
  <c r="L381" i="1"/>
  <c r="L382" i="1" s="1"/>
  <c r="I381" i="1"/>
  <c r="I382" i="1" s="1"/>
  <c r="P381" i="1"/>
  <c r="P382" i="1" s="1"/>
  <c r="M381" i="1"/>
  <c r="M382" i="1" s="1"/>
  <c r="Q381" i="1"/>
  <c r="Q382" i="1" s="1"/>
  <c r="O391" i="1" l="1"/>
  <c r="O398" i="1" s="1"/>
  <c r="O402" i="1" s="1"/>
  <c r="P391" i="1"/>
  <c r="P398" i="1" s="1"/>
  <c r="P402" i="1" s="1"/>
  <c r="I391" i="1"/>
  <c r="I398" i="1" s="1"/>
  <c r="I402" i="1" s="1"/>
  <c r="M391" i="1"/>
  <c r="M398" i="1" s="1"/>
  <c r="M402" i="1" s="1"/>
  <c r="N391" i="1"/>
  <c r="N398" i="1" s="1"/>
  <c r="N402" i="1" s="1"/>
  <c r="L391" i="1"/>
  <c r="L398" i="1" s="1"/>
  <c r="L402" i="1" s="1"/>
  <c r="Q391" i="1"/>
  <c r="Q398" i="1" s="1"/>
  <c r="Q402" i="1" s="1"/>
  <c r="M389" i="1"/>
  <c r="M397" i="1" s="1"/>
  <c r="Q397" i="1"/>
  <c r="O397" i="1"/>
  <c r="L389" i="1"/>
  <c r="N389" i="1"/>
  <c r="I389" i="1"/>
  <c r="I397" i="1" s="1"/>
  <c r="P389" i="1"/>
  <c r="N397" i="1" l="1"/>
  <c r="L397" i="1"/>
  <c r="P397" i="1"/>
</calcChain>
</file>

<file path=xl/sharedStrings.xml><?xml version="1.0" encoding="utf-8"?>
<sst xmlns="http://schemas.openxmlformats.org/spreadsheetml/2006/main" count="183" uniqueCount="132">
  <si>
    <t>Baukostenberechnung nach DIN 276</t>
  </si>
  <si>
    <t>Untern.-Nr.:</t>
  </si>
  <si>
    <t>Antragsteller:</t>
  </si>
  <si>
    <t>Bauvorhaben:</t>
  </si>
  <si>
    <t>Schlüssel zur Kostenverteilung:</t>
  </si>
  <si>
    <t>Schlüssel</t>
  </si>
  <si>
    <t>Menge</t>
  </si>
  <si>
    <t>Einheit</t>
  </si>
  <si>
    <t>Einheiten nach Kostenbereich</t>
  </si>
  <si>
    <t>Prozentuale Aufteilung nach Kostenbereichen</t>
  </si>
  <si>
    <t>Nr.</t>
  </si>
  <si>
    <t>Flächen</t>
  </si>
  <si>
    <t>Nutzfläche (NF)</t>
  </si>
  <si>
    <t>qm</t>
  </si>
  <si>
    <t>Rauminhalt</t>
  </si>
  <si>
    <t>Bruttorauminhalt (BRI)</t>
  </si>
  <si>
    <t>cbm</t>
  </si>
  <si>
    <t>Schlüssel 3</t>
  </si>
  <si>
    <t>Schlüssel 4</t>
  </si>
  <si>
    <t>Schlüssel 5</t>
  </si>
  <si>
    <t>Schlüssel 6</t>
  </si>
  <si>
    <t>Schlüssel 7</t>
  </si>
  <si>
    <t>Schlüssel 8</t>
  </si>
  <si>
    <t>Schlüssel 9</t>
  </si>
  <si>
    <t>Schlüssel 10</t>
  </si>
  <si>
    <t>Schlüssel 11</t>
  </si>
  <si>
    <t>Schlüssel 12</t>
  </si>
  <si>
    <t>Schlüssel 13</t>
  </si>
  <si>
    <t>Schlüssel 14</t>
  </si>
  <si>
    <t>Schlüssel 15</t>
  </si>
  <si>
    <t>Schlüssel 16</t>
  </si>
  <si>
    <t>Kostengruppe</t>
  </si>
  <si>
    <t>E.P. (netto)</t>
  </si>
  <si>
    <t>Gesamt-kosten (netto)</t>
  </si>
  <si>
    <t>enthalten unbare Eigen-leistung</t>
  </si>
  <si>
    <t>Gesamtkosten verteilt auf die Kostenbereiche:</t>
  </si>
  <si>
    <t>darin enthaltene unbare Eigenleistung</t>
  </si>
  <si>
    <t>€</t>
  </si>
  <si>
    <t>Grundstückswert</t>
  </si>
  <si>
    <t>Grundstücksnebenkosten</t>
  </si>
  <si>
    <t>Freimachen</t>
  </si>
  <si>
    <t>davon:</t>
  </si>
  <si>
    <t>Grundstück (Summe)</t>
  </si>
  <si>
    <t xml:space="preserve"> </t>
  </si>
  <si>
    <t>Herrichten</t>
  </si>
  <si>
    <t>Öffentliche Erschließung</t>
  </si>
  <si>
    <t>Nichtöffentliche Erschließung</t>
  </si>
  <si>
    <t>Ausgleichsabgabe</t>
  </si>
  <si>
    <t>Herrichten und Erschließen (Summe)</t>
  </si>
  <si>
    <t>Baugrube</t>
  </si>
  <si>
    <t>Gründung</t>
  </si>
  <si>
    <t>Außenwände</t>
  </si>
  <si>
    <t>Innenwände</t>
  </si>
  <si>
    <t>Decken</t>
  </si>
  <si>
    <t>Dächer</t>
  </si>
  <si>
    <t>Baukonstruktive Einbauten</t>
  </si>
  <si>
    <t>Sonstige Baukonstruktionen</t>
  </si>
  <si>
    <t>Bauwerk-Konstruktionen (Summe)</t>
  </si>
  <si>
    <t>Abwasser, Wasser, Gas</t>
  </si>
  <si>
    <t>Wärmeversorgungsanlagen</t>
  </si>
  <si>
    <t>Lufttechnische Anlagen</t>
  </si>
  <si>
    <t>Strom- und Starkstromanlagen</t>
  </si>
  <si>
    <t>Fernmelde- und informationstechnische Anlagen</t>
  </si>
  <si>
    <t>Förderanlagen</t>
  </si>
  <si>
    <t>Nutzungsspezifische Anlagen</t>
  </si>
  <si>
    <t>Gebäudeautomation</t>
  </si>
  <si>
    <t>Sonstige Maßnahmen für techn. Anlagen</t>
  </si>
  <si>
    <t>Bauwerk- Technische Anlagen (Summe)</t>
  </si>
  <si>
    <t>Geländeflächen</t>
  </si>
  <si>
    <t>Befestigte Flächen</t>
  </si>
  <si>
    <t>Baukonstruktionen in Außenanlagen</t>
  </si>
  <si>
    <t>Technische Anlagen in Außenanlagen</t>
  </si>
  <si>
    <t>Einbauten in Außenanlagen</t>
  </si>
  <si>
    <t>Sonstige Maßnahmen für Außenanlagen</t>
  </si>
  <si>
    <t>Außenanlagen (Summe)</t>
  </si>
  <si>
    <t>Ausstattung</t>
  </si>
  <si>
    <t>Kunstwerke</t>
  </si>
  <si>
    <t>Ausstattung und Kunstwerke (Summe)</t>
  </si>
  <si>
    <t>Bauherrenaufgaben</t>
  </si>
  <si>
    <t>Vorbereitung der Objektplanung</t>
  </si>
  <si>
    <t>Architekten- und Ingenieurleistungen</t>
  </si>
  <si>
    <t>Gebäude</t>
  </si>
  <si>
    <t>Freianlagen</t>
  </si>
  <si>
    <t>Raumbildende Ausbauten</t>
  </si>
  <si>
    <t>Ingenieurbauten und Verkehrsanlagen</t>
  </si>
  <si>
    <t>Tragwerksplanung</t>
  </si>
  <si>
    <t>Technische Ausrüstungen</t>
  </si>
  <si>
    <t>sonstige Architekten- u. Ingenieurleistungen</t>
  </si>
  <si>
    <t>Gutachten und Beratung</t>
  </si>
  <si>
    <t>Gutachten</t>
  </si>
  <si>
    <t>Beratung</t>
  </si>
  <si>
    <t>Durchführbarkeitsstudien</t>
  </si>
  <si>
    <t>Sonstige Kosten Gutachten u. Beratung</t>
  </si>
  <si>
    <t>Kunst</t>
  </si>
  <si>
    <t>Finanzierung</t>
  </si>
  <si>
    <t>Allgemeine Baunebenkosten</t>
  </si>
  <si>
    <t>behördl. Prüfungen, Genehmigungen, Abnahmen</t>
  </si>
  <si>
    <t>Bewirtschaftungskosten</t>
  </si>
  <si>
    <t>Bemusterungskosten</t>
  </si>
  <si>
    <t>Betriebskosten</t>
  </si>
  <si>
    <t>Versicherungen</t>
  </si>
  <si>
    <t>Sonstige allgemeine Baunebenkosten</t>
  </si>
  <si>
    <t>Sonstige Baunebenkosten</t>
  </si>
  <si>
    <t>Baunebenkosten (Summe)</t>
  </si>
  <si>
    <t>Baukosten gesamt Kostengruppen 100 bis 700 (o. MWSt.)</t>
  </si>
  <si>
    <t>zuzüglich gesetzl. Umsatzsteuer</t>
  </si>
  <si>
    <t>Gesamtbaukosten (incl. MWSt.)</t>
  </si>
  <si>
    <t>Die Baukostenberechnung nach DIN 276 und die Aufteilung in Kostenbereiche wird als vollständig sowie sachlich und fachlich richtig bestätigt:</t>
  </si>
  <si>
    <t>Ort, Datum</t>
  </si>
  <si>
    <t>Unterschrift und Stempel des Entwurfverfassers</t>
  </si>
  <si>
    <t>Unterschrift des/der Bauherrn</t>
  </si>
  <si>
    <t>Öffentliche Erschließung ohne unbare Eigenleistung</t>
  </si>
  <si>
    <t>Nicht förderf. Baunebenkosten, Beratung, Durchführbarkeitsstudien</t>
  </si>
  <si>
    <t>Baukosten der KG 100 bis 600 ohne öffentliche Erschließung</t>
  </si>
  <si>
    <t>Kosten ohne Mwst.</t>
  </si>
  <si>
    <t>Kosten mit Mwst.</t>
  </si>
  <si>
    <t>Unbare Eigenleistung</t>
  </si>
  <si>
    <t>Architekten- und Ingenieurleistungen; Gutachten (förderfähig)</t>
  </si>
  <si>
    <t>Baukosten KG 100 bis 600 ohne öffentliche Erschließung (förderfähig)</t>
  </si>
  <si>
    <t>Nicht förderfähige Baunebenkosten, Beratung, Durchführbarkeitsstudien</t>
  </si>
  <si>
    <t>Gesamtbaukosten (ohne MWSt.)</t>
  </si>
  <si>
    <t>Auswertung für das Investitionskonzept Seite I3</t>
  </si>
  <si>
    <t>Summe Baukosten der KG 100 bis 600</t>
  </si>
  <si>
    <t>SummeBaukosten der KG 100 bis 600 ohne unbare Eigenleistung</t>
  </si>
  <si>
    <t>Summe Baukosten KG 100 bis 600 (förderfähig)</t>
  </si>
  <si>
    <t>Baukosten der KG 100 bis 600 ohne öffentliche Erschließung und unbare Eigenleistung</t>
  </si>
  <si>
    <t>Summenspalte Bewilligung</t>
  </si>
  <si>
    <t>förderfähig</t>
  </si>
  <si>
    <t>nicht förderfähig</t>
  </si>
  <si>
    <t>Kosten</t>
  </si>
  <si>
    <t>dav. unb. EL</t>
  </si>
  <si>
    <t>Öffentliche Erschließung (förderfähig)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</si>
</sst>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 00\ 000\ 00\ 000\ 0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u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theme="4" tint="-0.24994659260841701"/>
      </left>
      <right style="thin">
        <color indexed="64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4" tint="-0.24994659260841701"/>
      </right>
      <top/>
      <bottom style="thin">
        <color indexed="64"/>
      </bottom>
      <diagonal/>
    </border>
    <border>
      <left style="medium">
        <color theme="4" tint="-0.2499465926084170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4" tint="-0.24994659260841701"/>
      </right>
      <top style="thin">
        <color indexed="64"/>
      </top>
      <bottom style="medium">
        <color indexed="64"/>
      </bottom>
      <diagonal/>
    </border>
    <border>
      <left style="medium">
        <color theme="4" tint="-0.24994659260841701"/>
      </left>
      <right style="thin">
        <color indexed="64"/>
      </right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theme="4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4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4" tint="-0.24994659260841701"/>
      </left>
      <right style="thin">
        <color indexed="64"/>
      </right>
      <top style="thin">
        <color indexed="64"/>
      </top>
      <bottom style="medium">
        <color theme="4" tint="-0.24994659260841701"/>
      </bottom>
      <diagonal/>
    </border>
    <border>
      <left style="thin">
        <color indexed="64"/>
      </left>
      <right style="medium">
        <color theme="4" tint="-0.24994659260841701"/>
      </right>
      <top style="thin">
        <color indexed="64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0" borderId="0" xfId="0" applyFont="1" applyProtection="1"/>
    <xf numFmtId="4" fontId="1" fillId="0" borderId="0" xfId="0" applyNumberFormat="1" applyFont="1" applyProtection="1"/>
    <xf numFmtId="1" fontId="1" fillId="0" borderId="0" xfId="0" applyNumberFormat="1" applyFont="1" applyAlignment="1" applyProtection="1">
      <alignment horizontal="center"/>
    </xf>
    <xf numFmtId="0" fontId="2" fillId="0" borderId="0" xfId="0" applyFont="1" applyProtection="1"/>
    <xf numFmtId="164" fontId="1" fillId="2" borderId="0" xfId="0" applyNumberFormat="1" applyFont="1" applyFill="1" applyAlignment="1" applyProtection="1">
      <alignment horizontal="left"/>
      <protection locked="0"/>
    </xf>
    <xf numFmtId="4" fontId="1" fillId="2" borderId="0" xfId="0" applyNumberFormat="1" applyFont="1" applyFill="1" applyProtection="1">
      <protection locked="0"/>
    </xf>
    <xf numFmtId="0" fontId="1" fillId="2" borderId="0" xfId="0" applyFont="1" applyFill="1" applyProtection="1"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4" fontId="1" fillId="0" borderId="0" xfId="0" applyNumberFormat="1" applyFont="1" applyFill="1" applyProtection="1"/>
    <xf numFmtId="0" fontId="1" fillId="0" borderId="0" xfId="0" applyFont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4" fontId="1" fillId="0" borderId="0" xfId="0" applyNumberFormat="1" applyFont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10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0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7" xfId="0" applyNumberFormat="1" applyFont="1" applyBorder="1" applyAlignment="1" applyProtection="1">
      <alignment horizontal="center" vertical="center" wrapText="1"/>
    </xf>
    <xf numFmtId="10" fontId="1" fillId="0" borderId="8" xfId="0" applyNumberFormat="1" applyFont="1" applyBorder="1" applyAlignment="1" applyProtection="1">
      <alignment horizontal="center" vertical="center" wrapText="1"/>
    </xf>
    <xf numFmtId="10" fontId="1" fillId="0" borderId="10" xfId="0" applyNumberFormat="1" applyFont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/>
    </xf>
    <xf numFmtId="0" fontId="1" fillId="0" borderId="13" xfId="0" applyFont="1" applyBorder="1" applyProtection="1"/>
    <xf numFmtId="0" fontId="1" fillId="0" borderId="14" xfId="0" applyFont="1" applyBorder="1" applyProtection="1"/>
    <xf numFmtId="4" fontId="1" fillId="0" borderId="13" xfId="0" applyNumberFormat="1" applyFont="1" applyFill="1" applyBorder="1" applyProtection="1"/>
    <xf numFmtId="0" fontId="1" fillId="0" borderId="15" xfId="0" applyFont="1" applyBorder="1" applyAlignment="1" applyProtection="1">
      <alignment horizontal="center"/>
    </xf>
    <xf numFmtId="4" fontId="1" fillId="2" borderId="16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10" fontId="1" fillId="0" borderId="12" xfId="0" applyNumberFormat="1" applyFont="1" applyBorder="1" applyProtection="1"/>
    <xf numFmtId="10" fontId="1" fillId="0" borderId="17" xfId="0" applyNumberFormat="1" applyFont="1" applyBorder="1" applyProtection="1"/>
    <xf numFmtId="10" fontId="1" fillId="0" borderId="15" xfId="0" applyNumberFormat="1" applyFont="1" applyBorder="1" applyProtection="1"/>
    <xf numFmtId="0" fontId="1" fillId="3" borderId="18" xfId="0" applyFont="1" applyFill="1" applyBorder="1" applyAlignment="1" applyProtection="1">
      <alignment horizontal="center"/>
    </xf>
    <xf numFmtId="0" fontId="1" fillId="0" borderId="19" xfId="0" applyFont="1" applyBorder="1" applyProtection="1"/>
    <xf numFmtId="0" fontId="1" fillId="0" borderId="20" xfId="0" applyFont="1" applyBorder="1" applyProtection="1"/>
    <xf numFmtId="4" fontId="1" fillId="0" borderId="19" xfId="0" applyNumberFormat="1" applyFont="1" applyFill="1" applyBorder="1" applyProtection="1"/>
    <xf numFmtId="0" fontId="1" fillId="0" borderId="21" xfId="0" applyFont="1" applyBorder="1" applyAlignment="1" applyProtection="1">
      <alignment horizontal="center"/>
    </xf>
    <xf numFmtId="4" fontId="1" fillId="2" borderId="22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23" xfId="0" applyNumberFormat="1" applyFont="1" applyFill="1" applyBorder="1" applyProtection="1">
      <protection locked="0"/>
    </xf>
    <xf numFmtId="10" fontId="1" fillId="0" borderId="18" xfId="0" applyNumberFormat="1" applyFont="1" applyBorder="1" applyProtection="1"/>
    <xf numFmtId="10" fontId="1" fillId="0" borderId="23" xfId="0" applyNumberFormat="1" applyFont="1" applyBorder="1" applyProtection="1"/>
    <xf numFmtId="10" fontId="1" fillId="0" borderId="21" xfId="0" applyNumberFormat="1" applyFont="1" applyBorder="1" applyProtection="1"/>
    <xf numFmtId="0" fontId="1" fillId="2" borderId="19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</xf>
    <xf numFmtId="0" fontId="1" fillId="0" borderId="25" xfId="0" applyFont="1" applyBorder="1" applyProtection="1"/>
    <xf numFmtId="0" fontId="1" fillId="0" borderId="26" xfId="0" applyFont="1" applyBorder="1" applyProtection="1"/>
    <xf numFmtId="0" fontId="1" fillId="2" borderId="25" xfId="0" applyFont="1" applyFill="1" applyBorder="1" applyProtection="1">
      <protection locked="0"/>
    </xf>
    <xf numFmtId="4" fontId="1" fillId="0" borderId="25" xfId="0" applyNumberFormat="1" applyFont="1" applyFill="1" applyBorder="1" applyProtection="1"/>
    <xf numFmtId="0" fontId="1" fillId="2" borderId="27" xfId="0" applyFont="1" applyFill="1" applyBorder="1" applyAlignment="1" applyProtection="1">
      <alignment horizontal="center"/>
      <protection locked="0"/>
    </xf>
    <xf numFmtId="4" fontId="1" fillId="2" borderId="28" xfId="0" applyNumberFormat="1" applyFont="1" applyFill="1" applyBorder="1" applyProtection="1">
      <protection locked="0"/>
    </xf>
    <xf numFmtId="4" fontId="1" fillId="2" borderId="25" xfId="0" applyNumberFormat="1" applyFont="1" applyFill="1" applyBorder="1" applyProtection="1">
      <protection locked="0"/>
    </xf>
    <xf numFmtId="4" fontId="1" fillId="2" borderId="29" xfId="0" applyNumberFormat="1" applyFont="1" applyFill="1" applyBorder="1" applyProtection="1">
      <protection locked="0"/>
    </xf>
    <xf numFmtId="10" fontId="1" fillId="0" borderId="24" xfId="0" applyNumberFormat="1" applyFont="1" applyBorder="1" applyProtection="1"/>
    <xf numFmtId="10" fontId="1" fillId="0" borderId="29" xfId="0" applyNumberFormat="1" applyFont="1" applyBorder="1" applyProtection="1"/>
    <xf numFmtId="10" fontId="1" fillId="0" borderId="27" xfId="0" applyNumberFormat="1" applyFont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4" fontId="1" fillId="0" borderId="0" xfId="0" applyNumberFormat="1" applyFont="1" applyFill="1" applyBorder="1" applyProtection="1"/>
    <xf numFmtId="10" fontId="1" fillId="0" borderId="0" xfId="0" applyNumberFormat="1" applyFont="1" applyBorder="1" applyProtection="1"/>
    <xf numFmtId="4" fontId="1" fillId="0" borderId="35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center" vertical="center" wrapText="1"/>
    </xf>
    <xf numFmtId="4" fontId="1" fillId="0" borderId="33" xfId="0" applyNumberFormat="1" applyFont="1" applyBorder="1" applyAlignment="1" applyProtection="1">
      <alignment horizontal="center" vertical="center" wrapText="1"/>
    </xf>
    <xf numFmtId="4" fontId="1" fillId="0" borderId="36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37" xfId="0" applyFont="1" applyBorder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center"/>
    </xf>
    <xf numFmtId="4" fontId="1" fillId="0" borderId="10" xfId="0" applyNumberFormat="1" applyFont="1" applyBorder="1" applyAlignment="1" applyProtection="1">
      <alignment horizontal="center"/>
    </xf>
    <xf numFmtId="1" fontId="1" fillId="0" borderId="38" xfId="0" applyNumberFormat="1" applyFont="1" applyBorder="1" applyAlignment="1" applyProtection="1">
      <alignment horizont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7" xfId="0" applyNumberFormat="1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39" xfId="0" applyFont="1" applyBorder="1" applyProtection="1"/>
    <xf numFmtId="4" fontId="1" fillId="4" borderId="13" xfId="0" applyNumberFormat="1" applyFont="1" applyFill="1" applyBorder="1" applyProtection="1"/>
    <xf numFmtId="0" fontId="1" fillId="4" borderId="13" xfId="0" applyFont="1" applyFill="1" applyBorder="1" applyProtection="1"/>
    <xf numFmtId="4" fontId="1" fillId="4" borderId="15" xfId="0" applyNumberFormat="1" applyFont="1" applyFill="1" applyBorder="1" applyProtection="1"/>
    <xf numFmtId="1" fontId="1" fillId="4" borderId="40" xfId="0" applyNumberFormat="1" applyFont="1" applyFill="1" applyBorder="1" applyAlignment="1" applyProtection="1">
      <alignment horizontal="center"/>
    </xf>
    <xf numFmtId="4" fontId="1" fillId="4" borderId="16" xfId="0" applyNumberFormat="1" applyFont="1" applyFill="1" applyBorder="1" applyProtection="1"/>
    <xf numFmtId="4" fontId="1" fillId="4" borderId="39" xfId="0" applyNumberFormat="1" applyFont="1" applyFill="1" applyBorder="1" applyProtection="1"/>
    <xf numFmtId="0" fontId="1" fillId="0" borderId="22" xfId="0" applyFont="1" applyBorder="1" applyAlignment="1" applyProtection="1">
      <alignment horizontal="center"/>
    </xf>
    <xf numFmtId="0" fontId="1" fillId="0" borderId="41" xfId="0" applyFont="1" applyBorder="1" applyProtection="1"/>
    <xf numFmtId="4" fontId="1" fillId="4" borderId="19" xfId="0" applyNumberFormat="1" applyFont="1" applyFill="1" applyBorder="1" applyProtection="1"/>
    <xf numFmtId="0" fontId="1" fillId="4" borderId="19" xfId="0" applyFont="1" applyFill="1" applyBorder="1" applyProtection="1"/>
    <xf numFmtId="4" fontId="1" fillId="4" borderId="21" xfId="0" applyNumberFormat="1" applyFont="1" applyFill="1" applyBorder="1" applyProtection="1"/>
    <xf numFmtId="1" fontId="1" fillId="4" borderId="42" xfId="0" applyNumberFormat="1" applyFont="1" applyFill="1" applyBorder="1" applyAlignment="1" applyProtection="1">
      <alignment horizontal="center"/>
    </xf>
    <xf numFmtId="4" fontId="1" fillId="4" borderId="22" xfId="0" applyNumberFormat="1" applyFont="1" applyFill="1" applyBorder="1" applyProtection="1"/>
    <xf numFmtId="4" fontId="1" fillId="4" borderId="41" xfId="0" applyNumberFormat="1" applyFont="1" applyFill="1" applyBorder="1" applyProtection="1"/>
    <xf numFmtId="0" fontId="1" fillId="0" borderId="43" xfId="0" applyFont="1" applyBorder="1" applyAlignment="1" applyProtection="1">
      <alignment horizontal="center"/>
    </xf>
    <xf numFmtId="0" fontId="1" fillId="0" borderId="44" xfId="0" applyFont="1" applyBorder="1" applyProtection="1"/>
    <xf numFmtId="0" fontId="1" fillId="0" borderId="45" xfId="0" applyFont="1" applyBorder="1" applyProtection="1"/>
    <xf numFmtId="4" fontId="1" fillId="4" borderId="45" xfId="0" applyNumberFormat="1" applyFont="1" applyFill="1" applyBorder="1" applyProtection="1"/>
    <xf numFmtId="4" fontId="1" fillId="4" borderId="44" xfId="0" applyNumberFormat="1" applyFont="1" applyFill="1" applyBorder="1" applyProtection="1"/>
    <xf numFmtId="4" fontId="1" fillId="4" borderId="46" xfId="0" applyNumberFormat="1" applyFont="1" applyFill="1" applyBorder="1" applyProtection="1"/>
    <xf numFmtId="0" fontId="1" fillId="0" borderId="47" xfId="0" applyFont="1" applyBorder="1" applyAlignment="1" applyProtection="1">
      <alignment horizontal="center"/>
    </xf>
    <xf numFmtId="0" fontId="1" fillId="2" borderId="41" xfId="0" applyFont="1" applyFill="1" applyBorder="1" applyProtection="1">
      <protection locked="0"/>
    </xf>
    <xf numFmtId="4" fontId="1" fillId="2" borderId="44" xfId="0" applyNumberFormat="1" applyFont="1" applyFill="1" applyBorder="1" applyProtection="1">
      <protection locked="0"/>
    </xf>
    <xf numFmtId="0" fontId="1" fillId="2" borderId="44" xfId="0" applyFont="1" applyFill="1" applyBorder="1" applyProtection="1">
      <protection locked="0"/>
    </xf>
    <xf numFmtId="4" fontId="1" fillId="0" borderId="44" xfId="0" applyNumberFormat="1" applyFont="1" applyBorder="1" applyProtection="1"/>
    <xf numFmtId="1" fontId="1" fillId="3" borderId="48" xfId="0" applyNumberFormat="1" applyFont="1" applyFill="1" applyBorder="1" applyAlignment="1" applyProtection="1">
      <alignment horizontal="center"/>
      <protection locked="0"/>
    </xf>
    <xf numFmtId="4" fontId="1" fillId="0" borderId="47" xfId="0" applyNumberFormat="1" applyFont="1" applyBorder="1" applyProtection="1"/>
    <xf numFmtId="4" fontId="1" fillId="0" borderId="49" xfId="0" applyNumberFormat="1" applyFont="1" applyBorder="1" applyProtection="1"/>
    <xf numFmtId="4" fontId="1" fillId="0" borderId="50" xfId="0" applyNumberFormat="1" applyFont="1" applyBorder="1" applyProtection="1"/>
    <xf numFmtId="0" fontId="1" fillId="0" borderId="51" xfId="0" applyFont="1" applyBorder="1" applyAlignment="1" applyProtection="1">
      <alignment horizontal="center"/>
    </xf>
    <xf numFmtId="0" fontId="1" fillId="0" borderId="52" xfId="0" applyFont="1" applyBorder="1" applyProtection="1"/>
    <xf numFmtId="0" fontId="1" fillId="5" borderId="53" xfId="0" applyFont="1" applyFill="1" applyBorder="1" applyAlignment="1" applyProtection="1">
      <alignment horizontal="center"/>
    </xf>
    <xf numFmtId="0" fontId="1" fillId="5" borderId="54" xfId="0" applyFont="1" applyFill="1" applyBorder="1" applyProtection="1"/>
    <xf numFmtId="0" fontId="1" fillId="5" borderId="55" xfId="0" applyFont="1" applyFill="1" applyBorder="1" applyProtection="1"/>
    <xf numFmtId="4" fontId="1" fillId="5" borderId="54" xfId="0" applyNumberFormat="1" applyFont="1" applyFill="1" applyBorder="1" applyProtection="1"/>
    <xf numFmtId="4" fontId="1" fillId="5" borderId="56" xfId="0" applyNumberFormat="1" applyFont="1" applyFill="1" applyBorder="1" applyProtection="1"/>
    <xf numFmtId="1" fontId="1" fillId="5" borderId="57" xfId="0" applyNumberFormat="1" applyFont="1" applyFill="1" applyBorder="1" applyAlignment="1" applyProtection="1">
      <alignment horizontal="center"/>
    </xf>
    <xf numFmtId="4" fontId="1" fillId="5" borderId="53" xfId="0" applyNumberFormat="1" applyFont="1" applyFill="1" applyBorder="1" applyProtection="1"/>
    <xf numFmtId="4" fontId="1" fillId="5" borderId="55" xfId="0" applyNumberFormat="1" applyFont="1" applyFill="1" applyBorder="1" applyProtection="1"/>
    <xf numFmtId="0" fontId="1" fillId="0" borderId="49" xfId="0" applyFont="1" applyBorder="1" applyProtection="1"/>
    <xf numFmtId="0" fontId="1" fillId="0" borderId="58" xfId="0" applyFont="1" applyBorder="1" applyProtection="1"/>
    <xf numFmtId="4" fontId="1" fillId="2" borderId="49" xfId="0" applyNumberFormat="1" applyFont="1" applyFill="1" applyBorder="1" applyProtection="1">
      <protection locked="0"/>
    </xf>
    <xf numFmtId="4" fontId="1" fillId="2" borderId="50" xfId="0" applyNumberFormat="1" applyFont="1" applyFill="1" applyBorder="1" applyProtection="1">
      <protection locked="0"/>
    </xf>
    <xf numFmtId="1" fontId="1" fillId="3" borderId="59" xfId="0" applyNumberFormat="1" applyFont="1" applyFill="1" applyBorder="1" applyAlignment="1" applyProtection="1">
      <alignment horizontal="center"/>
      <protection locked="0"/>
    </xf>
    <xf numFmtId="4" fontId="1" fillId="0" borderId="58" xfId="0" applyNumberFormat="1" applyFont="1" applyBorder="1" applyProtection="1"/>
    <xf numFmtId="4" fontId="1" fillId="4" borderId="49" xfId="0" applyNumberFormat="1" applyFont="1" applyFill="1" applyBorder="1" applyProtection="1"/>
    <xf numFmtId="4" fontId="1" fillId="4" borderId="47" xfId="0" applyNumberFormat="1" applyFont="1" applyFill="1" applyBorder="1" applyProtection="1"/>
    <xf numFmtId="4" fontId="1" fillId="4" borderId="50" xfId="0" applyNumberFormat="1" applyFont="1" applyFill="1" applyBorder="1" applyProtection="1"/>
    <xf numFmtId="4" fontId="1" fillId="4" borderId="58" xfId="0" applyNumberFormat="1" applyFont="1" applyFill="1" applyBorder="1" applyProtection="1"/>
    <xf numFmtId="0" fontId="0" fillId="2" borderId="41" xfId="0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4" fontId="1" fillId="2" borderId="21" xfId="0" applyNumberFormat="1" applyFont="1" applyFill="1" applyBorder="1" applyProtection="1">
      <protection locked="0"/>
    </xf>
    <xf numFmtId="1" fontId="1" fillId="3" borderId="42" xfId="0" applyNumberFormat="1" applyFont="1" applyFill="1" applyBorder="1" applyAlignment="1" applyProtection="1">
      <alignment horizontal="center"/>
      <protection locked="0"/>
    </xf>
    <xf numFmtId="4" fontId="1" fillId="2" borderId="46" xfId="0" applyNumberFormat="1" applyFont="1" applyFill="1" applyBorder="1" applyProtection="1">
      <protection locked="0"/>
    </xf>
    <xf numFmtId="0" fontId="1" fillId="2" borderId="45" xfId="0" applyFont="1" applyFill="1" applyBorder="1" applyProtection="1">
      <protection locked="0"/>
    </xf>
    <xf numFmtId="0" fontId="1" fillId="0" borderId="41" xfId="0" applyFont="1" applyFill="1" applyBorder="1" applyProtection="1"/>
    <xf numFmtId="0" fontId="1" fillId="0" borderId="45" xfId="0" applyFont="1" applyFill="1" applyBorder="1" applyProtection="1"/>
    <xf numFmtId="0" fontId="1" fillId="2" borderId="58" xfId="0" applyFont="1" applyFill="1" applyBorder="1" applyProtection="1">
      <protection locked="0"/>
    </xf>
    <xf numFmtId="0" fontId="1" fillId="2" borderId="49" xfId="0" applyFont="1" applyFill="1" applyBorder="1" applyProtection="1">
      <protection locked="0"/>
    </xf>
    <xf numFmtId="0" fontId="1" fillId="0" borderId="31" xfId="0" applyFont="1" applyBorder="1" applyAlignment="1" applyProtection="1">
      <alignment horizontal="center"/>
    </xf>
    <xf numFmtId="4" fontId="1" fillId="4" borderId="44" xfId="0" applyNumberFormat="1" applyFont="1" applyFill="1" applyBorder="1" applyProtection="1">
      <protection locked="0"/>
    </xf>
    <xf numFmtId="0" fontId="1" fillId="4" borderId="44" xfId="0" applyFont="1" applyFill="1" applyBorder="1" applyProtection="1">
      <protection locked="0"/>
    </xf>
    <xf numFmtId="1" fontId="1" fillId="4" borderId="48" xfId="0" applyNumberFormat="1" applyFont="1" applyFill="1" applyBorder="1" applyAlignment="1" applyProtection="1">
      <alignment horizontal="center"/>
      <protection locked="0"/>
    </xf>
    <xf numFmtId="4" fontId="1" fillId="4" borderId="43" xfId="0" applyNumberFormat="1" applyFont="1" applyFill="1" applyBorder="1" applyProtection="1"/>
    <xf numFmtId="4" fontId="1" fillId="0" borderId="19" xfId="0" applyNumberFormat="1" applyFont="1" applyBorder="1" applyProtection="1"/>
    <xf numFmtId="4" fontId="1" fillId="5" borderId="60" xfId="0" applyNumberFormat="1" applyFont="1" applyFill="1" applyBorder="1" applyProtection="1"/>
    <xf numFmtId="0" fontId="1" fillId="0" borderId="0" xfId="0" applyFont="1" applyAlignment="1" applyProtection="1">
      <alignment horizontal="left"/>
    </xf>
    <xf numFmtId="4" fontId="1" fillId="4" borderId="17" xfId="0" applyNumberFormat="1" applyFont="1" applyFill="1" applyBorder="1" applyProtection="1"/>
    <xf numFmtId="4" fontId="1" fillId="4" borderId="52" xfId="0" applyNumberFormat="1" applyFont="1" applyFill="1" applyBorder="1" applyProtection="1"/>
    <xf numFmtId="4" fontId="1" fillId="4" borderId="62" xfId="0" applyNumberFormat="1" applyFont="1" applyFill="1" applyBorder="1" applyProtection="1"/>
    <xf numFmtId="0" fontId="1" fillId="5" borderId="63" xfId="0" applyFont="1" applyFill="1" applyBorder="1" applyAlignment="1" applyProtection="1">
      <alignment horizontal="center"/>
    </xf>
    <xf numFmtId="0" fontId="1" fillId="5" borderId="64" xfId="0" applyFont="1" applyFill="1" applyBorder="1" applyProtection="1"/>
    <xf numFmtId="0" fontId="1" fillId="5" borderId="65" xfId="0" applyFont="1" applyFill="1" applyBorder="1" applyProtection="1"/>
    <xf numFmtId="4" fontId="1" fillId="5" borderId="65" xfId="0" applyNumberFormat="1" applyFont="1" applyFill="1" applyBorder="1" applyProtection="1"/>
    <xf numFmtId="4" fontId="1" fillId="5" borderId="64" xfId="0" applyNumberFormat="1" applyFont="1" applyFill="1" applyBorder="1" applyProtection="1"/>
    <xf numFmtId="4" fontId="1" fillId="5" borderId="66" xfId="0" applyNumberFormat="1" applyFont="1" applyFill="1" applyBorder="1" applyProtection="1"/>
    <xf numFmtId="0" fontId="1" fillId="0" borderId="0" xfId="0" applyFont="1" applyFill="1" applyProtection="1"/>
    <xf numFmtId="1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" fillId="0" borderId="37" xfId="0" applyFont="1" applyBorder="1" applyProtection="1"/>
    <xf numFmtId="4" fontId="1" fillId="0" borderId="37" xfId="0" applyNumberFormat="1" applyFont="1" applyBorder="1" applyProtection="1"/>
    <xf numFmtId="1" fontId="1" fillId="0" borderId="37" xfId="0" applyNumberFormat="1" applyFont="1" applyBorder="1" applyAlignment="1" applyProtection="1">
      <alignment horizontal="center"/>
    </xf>
    <xf numFmtId="4" fontId="1" fillId="4" borderId="70" xfId="0" applyNumberFormat="1" applyFont="1" applyFill="1" applyBorder="1" applyProtection="1"/>
    <xf numFmtId="4" fontId="1" fillId="4" borderId="71" xfId="0" applyNumberFormat="1" applyFont="1" applyFill="1" applyBorder="1" applyProtection="1"/>
    <xf numFmtId="0" fontId="1" fillId="6" borderId="13" xfId="0" applyFont="1" applyFill="1" applyBorder="1" applyProtection="1"/>
    <xf numFmtId="0" fontId="1" fillId="6" borderId="39" xfId="0" applyFont="1" applyFill="1" applyBorder="1" applyProtection="1"/>
    <xf numFmtId="0" fontId="1" fillId="6" borderId="52" xfId="0" applyFont="1" applyFill="1" applyBorder="1" applyProtection="1"/>
    <xf numFmtId="0" fontId="1" fillId="6" borderId="61" xfId="0" applyFont="1" applyFill="1" applyBorder="1" applyProtection="1"/>
    <xf numFmtId="0" fontId="1" fillId="6" borderId="70" xfId="0" applyFont="1" applyFill="1" applyBorder="1" applyProtection="1"/>
    <xf numFmtId="0" fontId="1" fillId="6" borderId="0" xfId="0" applyFont="1" applyFill="1" applyBorder="1" applyProtection="1"/>
    <xf numFmtId="0" fontId="1" fillId="7" borderId="70" xfId="0" applyFont="1" applyFill="1" applyBorder="1" applyProtection="1"/>
    <xf numFmtId="0" fontId="1" fillId="7" borderId="0" xfId="0" applyFont="1" applyFill="1" applyBorder="1" applyProtection="1"/>
    <xf numFmtId="0" fontId="1" fillId="7" borderId="52" xfId="0" applyFont="1" applyFill="1" applyBorder="1" applyProtection="1"/>
    <xf numFmtId="0" fontId="1" fillId="7" borderId="61" xfId="0" applyFont="1" applyFill="1" applyBorder="1" applyProtection="1"/>
    <xf numFmtId="4" fontId="1" fillId="7" borderId="0" xfId="0" applyNumberFormat="1" applyFont="1" applyFill="1" applyBorder="1" applyProtection="1"/>
    <xf numFmtId="4" fontId="1" fillId="7" borderId="61" xfId="0" applyNumberFormat="1" applyFont="1" applyFill="1" applyBorder="1" applyProtection="1"/>
    <xf numFmtId="4" fontId="1" fillId="6" borderId="39" xfId="0" applyNumberFormat="1" applyFont="1" applyFill="1" applyBorder="1" applyProtection="1"/>
    <xf numFmtId="4" fontId="1" fillId="6" borderId="61" xfId="0" applyNumberFormat="1" applyFont="1" applyFill="1" applyBorder="1" applyProtection="1"/>
    <xf numFmtId="4" fontId="1" fillId="6" borderId="0" xfId="0" applyNumberFormat="1" applyFont="1" applyFill="1" applyBorder="1" applyProtection="1"/>
    <xf numFmtId="0" fontId="5" fillId="0" borderId="0" xfId="0" applyFont="1" applyAlignment="1" applyProtection="1">
      <alignment horizontal="left"/>
    </xf>
    <xf numFmtId="0" fontId="1" fillId="9" borderId="8" xfId="0" applyFont="1" applyFill="1" applyBorder="1" applyProtection="1"/>
    <xf numFmtId="0" fontId="1" fillId="9" borderId="37" xfId="0" applyFont="1" applyFill="1" applyBorder="1" applyProtection="1"/>
    <xf numFmtId="4" fontId="1" fillId="9" borderId="37" xfId="0" applyNumberFormat="1" applyFont="1" applyFill="1" applyBorder="1" applyProtection="1"/>
    <xf numFmtId="4" fontId="1" fillId="4" borderId="8" xfId="0" applyNumberFormat="1" applyFont="1" applyFill="1" applyBorder="1" applyProtection="1"/>
    <xf numFmtId="4" fontId="1" fillId="4" borderId="10" xfId="0" applyNumberFormat="1" applyFont="1" applyFill="1" applyBorder="1" applyProtection="1"/>
    <xf numFmtId="0" fontId="1" fillId="8" borderId="54" xfId="0" applyFont="1" applyFill="1" applyBorder="1" applyProtection="1"/>
    <xf numFmtId="0" fontId="1" fillId="8" borderId="55" xfId="0" applyFont="1" applyFill="1" applyBorder="1" applyProtection="1"/>
    <xf numFmtId="4" fontId="1" fillId="8" borderId="55" xfId="0" applyNumberFormat="1" applyFont="1" applyFill="1" applyBorder="1" applyProtection="1"/>
    <xf numFmtId="4" fontId="1" fillId="4" borderId="54" xfId="0" applyNumberFormat="1" applyFont="1" applyFill="1" applyBorder="1" applyProtection="1"/>
    <xf numFmtId="4" fontId="1" fillId="4" borderId="56" xfId="0" applyNumberFormat="1" applyFont="1" applyFill="1" applyBorder="1" applyProtection="1"/>
    <xf numFmtId="0" fontId="1" fillId="7" borderId="54" xfId="0" applyFont="1" applyFill="1" applyBorder="1" applyProtection="1"/>
    <xf numFmtId="0" fontId="1" fillId="7" borderId="55" xfId="0" applyFont="1" applyFill="1" applyBorder="1" applyProtection="1"/>
    <xf numFmtId="4" fontId="1" fillId="7" borderId="55" xfId="0" applyNumberFormat="1" applyFont="1" applyFill="1" applyBorder="1" applyProtection="1"/>
    <xf numFmtId="0" fontId="1" fillId="10" borderId="70" xfId="0" applyFont="1" applyFill="1" applyBorder="1" applyProtection="1"/>
    <xf numFmtId="0" fontId="1" fillId="10" borderId="0" xfId="0" applyFont="1" applyFill="1" applyBorder="1" applyProtection="1"/>
    <xf numFmtId="4" fontId="1" fillId="10" borderId="0" xfId="0" applyNumberFormat="1" applyFont="1" applyFill="1" applyBorder="1" applyProtection="1"/>
    <xf numFmtId="0" fontId="1" fillId="9" borderId="54" xfId="0" applyFont="1" applyFill="1" applyBorder="1" applyProtection="1"/>
    <xf numFmtId="0" fontId="1" fillId="9" borderId="55" xfId="0" applyFont="1" applyFill="1" applyBorder="1" applyProtection="1"/>
    <xf numFmtId="4" fontId="1" fillId="9" borderId="55" xfId="0" applyNumberFormat="1" applyFont="1" applyFill="1" applyBorder="1" applyProtection="1"/>
    <xf numFmtId="4" fontId="1" fillId="6" borderId="13" xfId="0" applyNumberFormat="1" applyFont="1" applyFill="1" applyBorder="1" applyProtection="1"/>
    <xf numFmtId="4" fontId="1" fillId="6" borderId="52" xfId="0" applyNumberFormat="1" applyFont="1" applyFill="1" applyBorder="1" applyProtection="1"/>
    <xf numFmtId="4" fontId="1" fillId="6" borderId="70" xfId="0" applyNumberFormat="1" applyFont="1" applyFill="1" applyBorder="1" applyProtection="1"/>
    <xf numFmtId="4" fontId="1" fillId="6" borderId="15" xfId="0" applyNumberFormat="1" applyFont="1" applyFill="1" applyBorder="1" applyProtection="1"/>
    <xf numFmtId="4" fontId="1" fillId="6" borderId="49" xfId="0" applyNumberFormat="1" applyFont="1" applyFill="1" applyBorder="1" applyProtection="1"/>
    <xf numFmtId="4" fontId="1" fillId="6" borderId="50" xfId="0" applyNumberFormat="1" applyFont="1" applyFill="1" applyBorder="1" applyProtection="1"/>
    <xf numFmtId="4" fontId="1" fillId="7" borderId="70" xfId="0" applyNumberFormat="1" applyFont="1" applyFill="1" applyBorder="1" applyProtection="1"/>
    <xf numFmtId="4" fontId="1" fillId="7" borderId="49" xfId="0" applyNumberFormat="1" applyFont="1" applyFill="1" applyBorder="1" applyProtection="1"/>
    <xf numFmtId="4" fontId="1" fillId="7" borderId="50" xfId="0" applyNumberFormat="1" applyFont="1" applyFill="1" applyBorder="1" applyProtection="1"/>
    <xf numFmtId="4" fontId="1" fillId="7" borderId="52" xfId="0" applyNumberFormat="1" applyFont="1" applyFill="1" applyBorder="1" applyProtection="1"/>
    <xf numFmtId="4" fontId="1" fillId="7" borderId="54" xfId="0" applyNumberFormat="1" applyFont="1" applyFill="1" applyBorder="1" applyProtection="1"/>
    <xf numFmtId="4" fontId="1" fillId="8" borderId="54" xfId="0" applyNumberFormat="1" applyFont="1" applyFill="1" applyBorder="1" applyProtection="1"/>
    <xf numFmtId="4" fontId="1" fillId="9" borderId="54" xfId="0" applyNumberFormat="1" applyFont="1" applyFill="1" applyBorder="1" applyProtection="1"/>
    <xf numFmtId="4" fontId="1" fillId="9" borderId="8" xfId="0" applyNumberFormat="1" applyFont="1" applyFill="1" applyBorder="1" applyProtection="1"/>
    <xf numFmtId="4" fontId="1" fillId="10" borderId="70" xfId="0" applyNumberFormat="1" applyFont="1" applyFill="1" applyBorder="1" applyProtection="1"/>
    <xf numFmtId="0" fontId="1" fillId="0" borderId="78" xfId="0" applyFont="1" applyBorder="1" applyProtection="1">
      <protection locked="0"/>
    </xf>
    <xf numFmtId="0" fontId="1" fillId="0" borderId="79" xfId="0" applyFont="1" applyBorder="1" applyProtection="1">
      <protection locked="0"/>
    </xf>
    <xf numFmtId="4" fontId="1" fillId="4" borderId="81" xfId="0" applyNumberFormat="1" applyFont="1" applyFill="1" applyBorder="1" applyProtection="1"/>
    <xf numFmtId="4" fontId="1" fillId="4" borderId="5" xfId="0" applyNumberFormat="1" applyFont="1" applyFill="1" applyBorder="1" applyProtection="1"/>
    <xf numFmtId="4" fontId="1" fillId="4" borderId="80" xfId="0" applyNumberFormat="1" applyFont="1" applyFill="1" applyBorder="1" applyProtection="1"/>
    <xf numFmtId="4" fontId="1" fillId="9" borderId="82" xfId="0" applyNumberFormat="1" applyFont="1" applyFill="1" applyBorder="1" applyProtection="1">
      <protection locked="0"/>
    </xf>
    <xf numFmtId="4" fontId="1" fillId="9" borderId="83" xfId="0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72" xfId="0" applyFont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 applyProtection="1">
      <alignment horizontal="center" vertical="center" wrapText="1"/>
      <protection locked="0"/>
    </xf>
    <xf numFmtId="0" fontId="1" fillId="0" borderId="74" xfId="0" applyFont="1" applyBorder="1" applyAlignment="1" applyProtection="1">
      <alignment horizontal="center" vertical="center" wrapText="1"/>
      <protection locked="0"/>
    </xf>
    <xf numFmtId="0" fontId="1" fillId="0" borderId="7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4" fontId="1" fillId="0" borderId="76" xfId="0" applyNumberFormat="1" applyFont="1" applyBorder="1" applyAlignment="1" applyProtection="1">
      <alignment horizontal="center"/>
      <protection locked="0"/>
    </xf>
    <xf numFmtId="4" fontId="1" fillId="0" borderId="77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Protection="1">
      <protection locked="0"/>
    </xf>
    <xf numFmtId="0" fontId="1" fillId="0" borderId="0" xfId="0" applyFont="1" applyFill="1" applyProtection="1">
      <protection locked="0"/>
    </xf>
    <xf numFmtId="4" fontId="1" fillId="9" borderId="84" xfId="0" applyNumberFormat="1" applyFont="1" applyFill="1" applyBorder="1" applyProtection="1">
      <protection locked="0"/>
    </xf>
    <xf numFmtId="4" fontId="1" fillId="9" borderId="85" xfId="0" applyNumberFormat="1" applyFont="1" applyFill="1" applyBorder="1" applyProtection="1">
      <protection locked="0"/>
    </xf>
    <xf numFmtId="4" fontId="1" fillId="12" borderId="80" xfId="0" applyNumberFormat="1" applyFont="1" applyFill="1" applyBorder="1" applyAlignment="1" applyProtection="1">
      <alignment horizontal="center" vertical="center" wrapText="1"/>
    </xf>
    <xf numFmtId="1" fontId="1" fillId="12" borderId="80" xfId="0" applyNumberFormat="1" applyFont="1" applyFill="1" applyBorder="1" applyAlignment="1" applyProtection="1">
      <alignment horizontal="center" vertical="center" wrapText="1"/>
    </xf>
    <xf numFmtId="0" fontId="1" fillId="11" borderId="67" xfId="0" applyFont="1" applyFill="1" applyBorder="1" applyAlignment="1" applyProtection="1">
      <alignment horizontal="center" vertical="center" textRotation="90"/>
    </xf>
    <xf numFmtId="0" fontId="4" fillId="11" borderId="68" xfId="0" applyFont="1" applyFill="1" applyBorder="1" applyAlignment="1">
      <alignment horizontal="center" vertical="center" textRotation="90"/>
    </xf>
    <xf numFmtId="0" fontId="4" fillId="11" borderId="69" xfId="0" applyFont="1" applyFill="1" applyBorder="1" applyAlignment="1">
      <alignment horizontal="center" vertical="center" textRotation="90"/>
    </xf>
    <xf numFmtId="0" fontId="1" fillId="11" borderId="67" xfId="0" applyFont="1" applyFill="1" applyBorder="1" applyAlignment="1" applyProtection="1">
      <alignment horizontal="center" vertical="center" textRotation="90" wrapText="1"/>
    </xf>
    <xf numFmtId="0" fontId="0" fillId="11" borderId="68" xfId="0" applyFill="1" applyBorder="1" applyAlignment="1">
      <alignment horizontal="center" vertical="center" textRotation="90" wrapText="1"/>
    </xf>
    <xf numFmtId="0" fontId="0" fillId="11" borderId="31" xfId="0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33" xfId="0" applyNumberFormat="1" applyFont="1" applyBorder="1" applyAlignment="1" applyProtection="1">
      <alignment horizontal="center" vertical="center" wrapText="1"/>
    </xf>
    <xf numFmtId="1" fontId="1" fillId="3" borderId="30" xfId="0" applyNumberFormat="1" applyFont="1" applyFill="1" applyBorder="1" applyAlignment="1" applyProtection="1">
      <alignment horizontal="center" vertical="center" wrapText="1"/>
    </xf>
    <xf numFmtId="1" fontId="1" fillId="3" borderId="34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12"/>
  <sheetViews>
    <sheetView showZeros="0" tabSelected="1" workbookViewId="0">
      <selection activeCell="E36" sqref="E36"/>
    </sheetView>
  </sheetViews>
  <sheetFormatPr baseColWidth="10" defaultRowHeight="12.75" x14ac:dyDescent="0.2"/>
  <cols>
    <col min="1" max="1" width="0.140625" style="1" customWidth="1"/>
    <col min="2" max="2" width="5.28515625" style="1" customWidth="1"/>
    <col min="3" max="3" width="6.5703125" style="1" customWidth="1"/>
    <col min="4" max="4" width="6" style="1" customWidth="1"/>
    <col min="5" max="5" width="35.28515625" style="1" customWidth="1"/>
    <col min="6" max="6" width="10.28515625" style="2" customWidth="1"/>
    <col min="7" max="7" width="7.85546875" style="1" customWidth="1"/>
    <col min="8" max="8" width="11.7109375" style="2" customWidth="1"/>
    <col min="9" max="9" width="12.5703125" style="2" customWidth="1"/>
    <col min="10" max="10" width="11.7109375" style="2" customWidth="1"/>
    <col min="11" max="11" width="11.7109375" style="3" customWidth="1"/>
    <col min="12" max="23" width="11.7109375" style="2" customWidth="1"/>
    <col min="24" max="24" width="3.140625" style="220" customWidth="1"/>
    <col min="25" max="25" width="13.42578125" style="220" hidden="1" customWidth="1"/>
    <col min="26" max="26" width="14" style="220" hidden="1" customWidth="1"/>
    <col min="27" max="27" width="12.140625" style="220" bestFit="1" customWidth="1"/>
    <col min="28" max="259" width="11.42578125" style="1"/>
    <col min="260" max="260" width="0.140625" style="1" customWidth="1"/>
    <col min="261" max="261" width="5.28515625" style="1" customWidth="1"/>
    <col min="262" max="262" width="6.5703125" style="1" customWidth="1"/>
    <col min="263" max="263" width="6" style="1" customWidth="1"/>
    <col min="264" max="264" width="35.28515625" style="1" customWidth="1"/>
    <col min="265" max="265" width="9.28515625" style="1" customWidth="1"/>
    <col min="266" max="266" width="7.140625" style="1" customWidth="1"/>
    <col min="267" max="267" width="11.7109375" style="1" customWidth="1"/>
    <col min="268" max="268" width="12.5703125" style="1" customWidth="1"/>
    <col min="269" max="282" width="11.7109375" style="1" customWidth="1"/>
    <col min="283" max="283" width="12.140625" style="1" bestFit="1" customWidth="1"/>
    <col min="284" max="515" width="11.42578125" style="1"/>
    <col min="516" max="516" width="0.140625" style="1" customWidth="1"/>
    <col min="517" max="517" width="5.28515625" style="1" customWidth="1"/>
    <col min="518" max="518" width="6.5703125" style="1" customWidth="1"/>
    <col min="519" max="519" width="6" style="1" customWidth="1"/>
    <col min="520" max="520" width="35.28515625" style="1" customWidth="1"/>
    <col min="521" max="521" width="9.28515625" style="1" customWidth="1"/>
    <col min="522" max="522" width="7.140625" style="1" customWidth="1"/>
    <col min="523" max="523" width="11.7109375" style="1" customWidth="1"/>
    <col min="524" max="524" width="12.5703125" style="1" customWidth="1"/>
    <col min="525" max="538" width="11.7109375" style="1" customWidth="1"/>
    <col min="539" max="539" width="12.140625" style="1" bestFit="1" customWidth="1"/>
    <col min="540" max="771" width="11.42578125" style="1"/>
    <col min="772" max="772" width="0.140625" style="1" customWidth="1"/>
    <col min="773" max="773" width="5.28515625" style="1" customWidth="1"/>
    <col min="774" max="774" width="6.5703125" style="1" customWidth="1"/>
    <col min="775" max="775" width="6" style="1" customWidth="1"/>
    <col min="776" max="776" width="35.28515625" style="1" customWidth="1"/>
    <col min="777" max="777" width="9.28515625" style="1" customWidth="1"/>
    <col min="778" max="778" width="7.140625" style="1" customWidth="1"/>
    <col min="779" max="779" width="11.7109375" style="1" customWidth="1"/>
    <col min="780" max="780" width="12.5703125" style="1" customWidth="1"/>
    <col min="781" max="794" width="11.7109375" style="1" customWidth="1"/>
    <col min="795" max="795" width="12.140625" style="1" bestFit="1" customWidth="1"/>
    <col min="796" max="1027" width="11.42578125" style="1"/>
    <col min="1028" max="1028" width="0.140625" style="1" customWidth="1"/>
    <col min="1029" max="1029" width="5.28515625" style="1" customWidth="1"/>
    <col min="1030" max="1030" width="6.5703125" style="1" customWidth="1"/>
    <col min="1031" max="1031" width="6" style="1" customWidth="1"/>
    <col min="1032" max="1032" width="35.28515625" style="1" customWidth="1"/>
    <col min="1033" max="1033" width="9.28515625" style="1" customWidth="1"/>
    <col min="1034" max="1034" width="7.140625" style="1" customWidth="1"/>
    <col min="1035" max="1035" width="11.7109375" style="1" customWidth="1"/>
    <col min="1036" max="1036" width="12.5703125" style="1" customWidth="1"/>
    <col min="1037" max="1050" width="11.7109375" style="1" customWidth="1"/>
    <col min="1051" max="1051" width="12.140625" style="1" bestFit="1" customWidth="1"/>
    <col min="1052" max="1283" width="11.42578125" style="1"/>
    <col min="1284" max="1284" width="0.140625" style="1" customWidth="1"/>
    <col min="1285" max="1285" width="5.28515625" style="1" customWidth="1"/>
    <col min="1286" max="1286" width="6.5703125" style="1" customWidth="1"/>
    <col min="1287" max="1287" width="6" style="1" customWidth="1"/>
    <col min="1288" max="1288" width="35.28515625" style="1" customWidth="1"/>
    <col min="1289" max="1289" width="9.28515625" style="1" customWidth="1"/>
    <col min="1290" max="1290" width="7.140625" style="1" customWidth="1"/>
    <col min="1291" max="1291" width="11.7109375" style="1" customWidth="1"/>
    <col min="1292" max="1292" width="12.5703125" style="1" customWidth="1"/>
    <col min="1293" max="1306" width="11.7109375" style="1" customWidth="1"/>
    <col min="1307" max="1307" width="12.140625" style="1" bestFit="1" customWidth="1"/>
    <col min="1308" max="1539" width="11.42578125" style="1"/>
    <col min="1540" max="1540" width="0.140625" style="1" customWidth="1"/>
    <col min="1541" max="1541" width="5.28515625" style="1" customWidth="1"/>
    <col min="1542" max="1542" width="6.5703125" style="1" customWidth="1"/>
    <col min="1543" max="1543" width="6" style="1" customWidth="1"/>
    <col min="1544" max="1544" width="35.28515625" style="1" customWidth="1"/>
    <col min="1545" max="1545" width="9.28515625" style="1" customWidth="1"/>
    <col min="1546" max="1546" width="7.140625" style="1" customWidth="1"/>
    <col min="1547" max="1547" width="11.7109375" style="1" customWidth="1"/>
    <col min="1548" max="1548" width="12.5703125" style="1" customWidth="1"/>
    <col min="1549" max="1562" width="11.7109375" style="1" customWidth="1"/>
    <col min="1563" max="1563" width="12.140625" style="1" bestFit="1" customWidth="1"/>
    <col min="1564" max="1795" width="11.42578125" style="1"/>
    <col min="1796" max="1796" width="0.140625" style="1" customWidth="1"/>
    <col min="1797" max="1797" width="5.28515625" style="1" customWidth="1"/>
    <col min="1798" max="1798" width="6.5703125" style="1" customWidth="1"/>
    <col min="1799" max="1799" width="6" style="1" customWidth="1"/>
    <col min="1800" max="1800" width="35.28515625" style="1" customWidth="1"/>
    <col min="1801" max="1801" width="9.28515625" style="1" customWidth="1"/>
    <col min="1802" max="1802" width="7.140625" style="1" customWidth="1"/>
    <col min="1803" max="1803" width="11.7109375" style="1" customWidth="1"/>
    <col min="1804" max="1804" width="12.5703125" style="1" customWidth="1"/>
    <col min="1805" max="1818" width="11.7109375" style="1" customWidth="1"/>
    <col min="1819" max="1819" width="12.140625" style="1" bestFit="1" customWidth="1"/>
    <col min="1820" max="2051" width="11.42578125" style="1"/>
    <col min="2052" max="2052" width="0.140625" style="1" customWidth="1"/>
    <col min="2053" max="2053" width="5.28515625" style="1" customWidth="1"/>
    <col min="2054" max="2054" width="6.5703125" style="1" customWidth="1"/>
    <col min="2055" max="2055" width="6" style="1" customWidth="1"/>
    <col min="2056" max="2056" width="35.28515625" style="1" customWidth="1"/>
    <col min="2057" max="2057" width="9.28515625" style="1" customWidth="1"/>
    <col min="2058" max="2058" width="7.140625" style="1" customWidth="1"/>
    <col min="2059" max="2059" width="11.7109375" style="1" customWidth="1"/>
    <col min="2060" max="2060" width="12.5703125" style="1" customWidth="1"/>
    <col min="2061" max="2074" width="11.7109375" style="1" customWidth="1"/>
    <col min="2075" max="2075" width="12.140625" style="1" bestFit="1" customWidth="1"/>
    <col min="2076" max="2307" width="11.42578125" style="1"/>
    <col min="2308" max="2308" width="0.140625" style="1" customWidth="1"/>
    <col min="2309" max="2309" width="5.28515625" style="1" customWidth="1"/>
    <col min="2310" max="2310" width="6.5703125" style="1" customWidth="1"/>
    <col min="2311" max="2311" width="6" style="1" customWidth="1"/>
    <col min="2312" max="2312" width="35.28515625" style="1" customWidth="1"/>
    <col min="2313" max="2313" width="9.28515625" style="1" customWidth="1"/>
    <col min="2314" max="2314" width="7.140625" style="1" customWidth="1"/>
    <col min="2315" max="2315" width="11.7109375" style="1" customWidth="1"/>
    <col min="2316" max="2316" width="12.5703125" style="1" customWidth="1"/>
    <col min="2317" max="2330" width="11.7109375" style="1" customWidth="1"/>
    <col min="2331" max="2331" width="12.140625" style="1" bestFit="1" customWidth="1"/>
    <col min="2332" max="2563" width="11.42578125" style="1"/>
    <col min="2564" max="2564" width="0.140625" style="1" customWidth="1"/>
    <col min="2565" max="2565" width="5.28515625" style="1" customWidth="1"/>
    <col min="2566" max="2566" width="6.5703125" style="1" customWidth="1"/>
    <col min="2567" max="2567" width="6" style="1" customWidth="1"/>
    <col min="2568" max="2568" width="35.28515625" style="1" customWidth="1"/>
    <col min="2569" max="2569" width="9.28515625" style="1" customWidth="1"/>
    <col min="2570" max="2570" width="7.140625" style="1" customWidth="1"/>
    <col min="2571" max="2571" width="11.7109375" style="1" customWidth="1"/>
    <col min="2572" max="2572" width="12.5703125" style="1" customWidth="1"/>
    <col min="2573" max="2586" width="11.7109375" style="1" customWidth="1"/>
    <col min="2587" max="2587" width="12.140625" style="1" bestFit="1" customWidth="1"/>
    <col min="2588" max="2819" width="11.42578125" style="1"/>
    <col min="2820" max="2820" width="0.140625" style="1" customWidth="1"/>
    <col min="2821" max="2821" width="5.28515625" style="1" customWidth="1"/>
    <col min="2822" max="2822" width="6.5703125" style="1" customWidth="1"/>
    <col min="2823" max="2823" width="6" style="1" customWidth="1"/>
    <col min="2824" max="2824" width="35.28515625" style="1" customWidth="1"/>
    <col min="2825" max="2825" width="9.28515625" style="1" customWidth="1"/>
    <col min="2826" max="2826" width="7.140625" style="1" customWidth="1"/>
    <col min="2827" max="2827" width="11.7109375" style="1" customWidth="1"/>
    <col min="2828" max="2828" width="12.5703125" style="1" customWidth="1"/>
    <col min="2829" max="2842" width="11.7109375" style="1" customWidth="1"/>
    <col min="2843" max="2843" width="12.140625" style="1" bestFit="1" customWidth="1"/>
    <col min="2844" max="3075" width="11.42578125" style="1"/>
    <col min="3076" max="3076" width="0.140625" style="1" customWidth="1"/>
    <col min="3077" max="3077" width="5.28515625" style="1" customWidth="1"/>
    <col min="3078" max="3078" width="6.5703125" style="1" customWidth="1"/>
    <col min="3079" max="3079" width="6" style="1" customWidth="1"/>
    <col min="3080" max="3080" width="35.28515625" style="1" customWidth="1"/>
    <col min="3081" max="3081" width="9.28515625" style="1" customWidth="1"/>
    <col min="3082" max="3082" width="7.140625" style="1" customWidth="1"/>
    <col min="3083" max="3083" width="11.7109375" style="1" customWidth="1"/>
    <col min="3084" max="3084" width="12.5703125" style="1" customWidth="1"/>
    <col min="3085" max="3098" width="11.7109375" style="1" customWidth="1"/>
    <col min="3099" max="3099" width="12.140625" style="1" bestFit="1" customWidth="1"/>
    <col min="3100" max="3331" width="11.42578125" style="1"/>
    <col min="3332" max="3332" width="0.140625" style="1" customWidth="1"/>
    <col min="3333" max="3333" width="5.28515625" style="1" customWidth="1"/>
    <col min="3334" max="3334" width="6.5703125" style="1" customWidth="1"/>
    <col min="3335" max="3335" width="6" style="1" customWidth="1"/>
    <col min="3336" max="3336" width="35.28515625" style="1" customWidth="1"/>
    <col min="3337" max="3337" width="9.28515625" style="1" customWidth="1"/>
    <col min="3338" max="3338" width="7.140625" style="1" customWidth="1"/>
    <col min="3339" max="3339" width="11.7109375" style="1" customWidth="1"/>
    <col min="3340" max="3340" width="12.5703125" style="1" customWidth="1"/>
    <col min="3341" max="3354" width="11.7109375" style="1" customWidth="1"/>
    <col min="3355" max="3355" width="12.140625" style="1" bestFit="1" customWidth="1"/>
    <col min="3356" max="3587" width="11.42578125" style="1"/>
    <col min="3588" max="3588" width="0.140625" style="1" customWidth="1"/>
    <col min="3589" max="3589" width="5.28515625" style="1" customWidth="1"/>
    <col min="3590" max="3590" width="6.5703125" style="1" customWidth="1"/>
    <col min="3591" max="3591" width="6" style="1" customWidth="1"/>
    <col min="3592" max="3592" width="35.28515625" style="1" customWidth="1"/>
    <col min="3593" max="3593" width="9.28515625" style="1" customWidth="1"/>
    <col min="3594" max="3594" width="7.140625" style="1" customWidth="1"/>
    <col min="3595" max="3595" width="11.7109375" style="1" customWidth="1"/>
    <col min="3596" max="3596" width="12.5703125" style="1" customWidth="1"/>
    <col min="3597" max="3610" width="11.7109375" style="1" customWidth="1"/>
    <col min="3611" max="3611" width="12.140625" style="1" bestFit="1" customWidth="1"/>
    <col min="3612" max="3843" width="11.42578125" style="1"/>
    <col min="3844" max="3844" width="0.140625" style="1" customWidth="1"/>
    <col min="3845" max="3845" width="5.28515625" style="1" customWidth="1"/>
    <col min="3846" max="3846" width="6.5703125" style="1" customWidth="1"/>
    <col min="3847" max="3847" width="6" style="1" customWidth="1"/>
    <col min="3848" max="3848" width="35.28515625" style="1" customWidth="1"/>
    <col min="3849" max="3849" width="9.28515625" style="1" customWidth="1"/>
    <col min="3850" max="3850" width="7.140625" style="1" customWidth="1"/>
    <col min="3851" max="3851" width="11.7109375" style="1" customWidth="1"/>
    <col min="3852" max="3852" width="12.5703125" style="1" customWidth="1"/>
    <col min="3853" max="3866" width="11.7109375" style="1" customWidth="1"/>
    <col min="3867" max="3867" width="12.140625" style="1" bestFit="1" customWidth="1"/>
    <col min="3868" max="4099" width="11.42578125" style="1"/>
    <col min="4100" max="4100" width="0.140625" style="1" customWidth="1"/>
    <col min="4101" max="4101" width="5.28515625" style="1" customWidth="1"/>
    <col min="4102" max="4102" width="6.5703125" style="1" customWidth="1"/>
    <col min="4103" max="4103" width="6" style="1" customWidth="1"/>
    <col min="4104" max="4104" width="35.28515625" style="1" customWidth="1"/>
    <col min="4105" max="4105" width="9.28515625" style="1" customWidth="1"/>
    <col min="4106" max="4106" width="7.140625" style="1" customWidth="1"/>
    <col min="4107" max="4107" width="11.7109375" style="1" customWidth="1"/>
    <col min="4108" max="4108" width="12.5703125" style="1" customWidth="1"/>
    <col min="4109" max="4122" width="11.7109375" style="1" customWidth="1"/>
    <col min="4123" max="4123" width="12.140625" style="1" bestFit="1" customWidth="1"/>
    <col min="4124" max="4355" width="11.42578125" style="1"/>
    <col min="4356" max="4356" width="0.140625" style="1" customWidth="1"/>
    <col min="4357" max="4357" width="5.28515625" style="1" customWidth="1"/>
    <col min="4358" max="4358" width="6.5703125" style="1" customWidth="1"/>
    <col min="4359" max="4359" width="6" style="1" customWidth="1"/>
    <col min="4360" max="4360" width="35.28515625" style="1" customWidth="1"/>
    <col min="4361" max="4361" width="9.28515625" style="1" customWidth="1"/>
    <col min="4362" max="4362" width="7.140625" style="1" customWidth="1"/>
    <col min="4363" max="4363" width="11.7109375" style="1" customWidth="1"/>
    <col min="4364" max="4364" width="12.5703125" style="1" customWidth="1"/>
    <col min="4365" max="4378" width="11.7109375" style="1" customWidth="1"/>
    <col min="4379" max="4379" width="12.140625" style="1" bestFit="1" customWidth="1"/>
    <col min="4380" max="4611" width="11.42578125" style="1"/>
    <col min="4612" max="4612" width="0.140625" style="1" customWidth="1"/>
    <col min="4613" max="4613" width="5.28515625" style="1" customWidth="1"/>
    <col min="4614" max="4614" width="6.5703125" style="1" customWidth="1"/>
    <col min="4615" max="4615" width="6" style="1" customWidth="1"/>
    <col min="4616" max="4616" width="35.28515625" style="1" customWidth="1"/>
    <col min="4617" max="4617" width="9.28515625" style="1" customWidth="1"/>
    <col min="4618" max="4618" width="7.140625" style="1" customWidth="1"/>
    <col min="4619" max="4619" width="11.7109375" style="1" customWidth="1"/>
    <col min="4620" max="4620" width="12.5703125" style="1" customWidth="1"/>
    <col min="4621" max="4634" width="11.7109375" style="1" customWidth="1"/>
    <col min="4635" max="4635" width="12.140625" style="1" bestFit="1" customWidth="1"/>
    <col min="4636" max="4867" width="11.42578125" style="1"/>
    <col min="4868" max="4868" width="0.140625" style="1" customWidth="1"/>
    <col min="4869" max="4869" width="5.28515625" style="1" customWidth="1"/>
    <col min="4870" max="4870" width="6.5703125" style="1" customWidth="1"/>
    <col min="4871" max="4871" width="6" style="1" customWidth="1"/>
    <col min="4872" max="4872" width="35.28515625" style="1" customWidth="1"/>
    <col min="4873" max="4873" width="9.28515625" style="1" customWidth="1"/>
    <col min="4874" max="4874" width="7.140625" style="1" customWidth="1"/>
    <col min="4875" max="4875" width="11.7109375" style="1" customWidth="1"/>
    <col min="4876" max="4876" width="12.5703125" style="1" customWidth="1"/>
    <col min="4877" max="4890" width="11.7109375" style="1" customWidth="1"/>
    <col min="4891" max="4891" width="12.140625" style="1" bestFit="1" customWidth="1"/>
    <col min="4892" max="5123" width="11.42578125" style="1"/>
    <col min="5124" max="5124" width="0.140625" style="1" customWidth="1"/>
    <col min="5125" max="5125" width="5.28515625" style="1" customWidth="1"/>
    <col min="5126" max="5126" width="6.5703125" style="1" customWidth="1"/>
    <col min="5127" max="5127" width="6" style="1" customWidth="1"/>
    <col min="5128" max="5128" width="35.28515625" style="1" customWidth="1"/>
    <col min="5129" max="5129" width="9.28515625" style="1" customWidth="1"/>
    <col min="5130" max="5130" width="7.140625" style="1" customWidth="1"/>
    <col min="5131" max="5131" width="11.7109375" style="1" customWidth="1"/>
    <col min="5132" max="5132" width="12.5703125" style="1" customWidth="1"/>
    <col min="5133" max="5146" width="11.7109375" style="1" customWidth="1"/>
    <col min="5147" max="5147" width="12.140625" style="1" bestFit="1" customWidth="1"/>
    <col min="5148" max="5379" width="11.42578125" style="1"/>
    <col min="5380" max="5380" width="0.140625" style="1" customWidth="1"/>
    <col min="5381" max="5381" width="5.28515625" style="1" customWidth="1"/>
    <col min="5382" max="5382" width="6.5703125" style="1" customWidth="1"/>
    <col min="5383" max="5383" width="6" style="1" customWidth="1"/>
    <col min="5384" max="5384" width="35.28515625" style="1" customWidth="1"/>
    <col min="5385" max="5385" width="9.28515625" style="1" customWidth="1"/>
    <col min="5386" max="5386" width="7.140625" style="1" customWidth="1"/>
    <col min="5387" max="5387" width="11.7109375" style="1" customWidth="1"/>
    <col min="5388" max="5388" width="12.5703125" style="1" customWidth="1"/>
    <col min="5389" max="5402" width="11.7109375" style="1" customWidth="1"/>
    <col min="5403" max="5403" width="12.140625" style="1" bestFit="1" customWidth="1"/>
    <col min="5404" max="5635" width="11.42578125" style="1"/>
    <col min="5636" max="5636" width="0.140625" style="1" customWidth="1"/>
    <col min="5637" max="5637" width="5.28515625" style="1" customWidth="1"/>
    <col min="5638" max="5638" width="6.5703125" style="1" customWidth="1"/>
    <col min="5639" max="5639" width="6" style="1" customWidth="1"/>
    <col min="5640" max="5640" width="35.28515625" style="1" customWidth="1"/>
    <col min="5641" max="5641" width="9.28515625" style="1" customWidth="1"/>
    <col min="5642" max="5642" width="7.140625" style="1" customWidth="1"/>
    <col min="5643" max="5643" width="11.7109375" style="1" customWidth="1"/>
    <col min="5644" max="5644" width="12.5703125" style="1" customWidth="1"/>
    <col min="5645" max="5658" width="11.7109375" style="1" customWidth="1"/>
    <col min="5659" max="5659" width="12.140625" style="1" bestFit="1" customWidth="1"/>
    <col min="5660" max="5891" width="11.42578125" style="1"/>
    <col min="5892" max="5892" width="0.140625" style="1" customWidth="1"/>
    <col min="5893" max="5893" width="5.28515625" style="1" customWidth="1"/>
    <col min="5894" max="5894" width="6.5703125" style="1" customWidth="1"/>
    <col min="5895" max="5895" width="6" style="1" customWidth="1"/>
    <col min="5896" max="5896" width="35.28515625" style="1" customWidth="1"/>
    <col min="5897" max="5897" width="9.28515625" style="1" customWidth="1"/>
    <col min="5898" max="5898" width="7.140625" style="1" customWidth="1"/>
    <col min="5899" max="5899" width="11.7109375" style="1" customWidth="1"/>
    <col min="5900" max="5900" width="12.5703125" style="1" customWidth="1"/>
    <col min="5901" max="5914" width="11.7109375" style="1" customWidth="1"/>
    <col min="5915" max="5915" width="12.140625" style="1" bestFit="1" customWidth="1"/>
    <col min="5916" max="6147" width="11.42578125" style="1"/>
    <col min="6148" max="6148" width="0.140625" style="1" customWidth="1"/>
    <col min="6149" max="6149" width="5.28515625" style="1" customWidth="1"/>
    <col min="6150" max="6150" width="6.5703125" style="1" customWidth="1"/>
    <col min="6151" max="6151" width="6" style="1" customWidth="1"/>
    <col min="6152" max="6152" width="35.28515625" style="1" customWidth="1"/>
    <col min="6153" max="6153" width="9.28515625" style="1" customWidth="1"/>
    <col min="6154" max="6154" width="7.140625" style="1" customWidth="1"/>
    <col min="6155" max="6155" width="11.7109375" style="1" customWidth="1"/>
    <col min="6156" max="6156" width="12.5703125" style="1" customWidth="1"/>
    <col min="6157" max="6170" width="11.7109375" style="1" customWidth="1"/>
    <col min="6171" max="6171" width="12.140625" style="1" bestFit="1" customWidth="1"/>
    <col min="6172" max="6403" width="11.42578125" style="1"/>
    <col min="6404" max="6404" width="0.140625" style="1" customWidth="1"/>
    <col min="6405" max="6405" width="5.28515625" style="1" customWidth="1"/>
    <col min="6406" max="6406" width="6.5703125" style="1" customWidth="1"/>
    <col min="6407" max="6407" width="6" style="1" customWidth="1"/>
    <col min="6408" max="6408" width="35.28515625" style="1" customWidth="1"/>
    <col min="6409" max="6409" width="9.28515625" style="1" customWidth="1"/>
    <col min="6410" max="6410" width="7.140625" style="1" customWidth="1"/>
    <col min="6411" max="6411" width="11.7109375" style="1" customWidth="1"/>
    <col min="6412" max="6412" width="12.5703125" style="1" customWidth="1"/>
    <col min="6413" max="6426" width="11.7109375" style="1" customWidth="1"/>
    <col min="6427" max="6427" width="12.140625" style="1" bestFit="1" customWidth="1"/>
    <col min="6428" max="6659" width="11.42578125" style="1"/>
    <col min="6660" max="6660" width="0.140625" style="1" customWidth="1"/>
    <col min="6661" max="6661" width="5.28515625" style="1" customWidth="1"/>
    <col min="6662" max="6662" width="6.5703125" style="1" customWidth="1"/>
    <col min="6663" max="6663" width="6" style="1" customWidth="1"/>
    <col min="6664" max="6664" width="35.28515625" style="1" customWidth="1"/>
    <col min="6665" max="6665" width="9.28515625" style="1" customWidth="1"/>
    <col min="6666" max="6666" width="7.140625" style="1" customWidth="1"/>
    <col min="6667" max="6667" width="11.7109375" style="1" customWidth="1"/>
    <col min="6668" max="6668" width="12.5703125" style="1" customWidth="1"/>
    <col min="6669" max="6682" width="11.7109375" style="1" customWidth="1"/>
    <col min="6683" max="6683" width="12.140625" style="1" bestFit="1" customWidth="1"/>
    <col min="6684" max="6915" width="11.42578125" style="1"/>
    <col min="6916" max="6916" width="0.140625" style="1" customWidth="1"/>
    <col min="6917" max="6917" width="5.28515625" style="1" customWidth="1"/>
    <col min="6918" max="6918" width="6.5703125" style="1" customWidth="1"/>
    <col min="6919" max="6919" width="6" style="1" customWidth="1"/>
    <col min="6920" max="6920" width="35.28515625" style="1" customWidth="1"/>
    <col min="6921" max="6921" width="9.28515625" style="1" customWidth="1"/>
    <col min="6922" max="6922" width="7.140625" style="1" customWidth="1"/>
    <col min="6923" max="6923" width="11.7109375" style="1" customWidth="1"/>
    <col min="6924" max="6924" width="12.5703125" style="1" customWidth="1"/>
    <col min="6925" max="6938" width="11.7109375" style="1" customWidth="1"/>
    <col min="6939" max="6939" width="12.140625" style="1" bestFit="1" customWidth="1"/>
    <col min="6940" max="7171" width="11.42578125" style="1"/>
    <col min="7172" max="7172" width="0.140625" style="1" customWidth="1"/>
    <col min="7173" max="7173" width="5.28515625" style="1" customWidth="1"/>
    <col min="7174" max="7174" width="6.5703125" style="1" customWidth="1"/>
    <col min="7175" max="7175" width="6" style="1" customWidth="1"/>
    <col min="7176" max="7176" width="35.28515625" style="1" customWidth="1"/>
    <col min="7177" max="7177" width="9.28515625" style="1" customWidth="1"/>
    <col min="7178" max="7178" width="7.140625" style="1" customWidth="1"/>
    <col min="7179" max="7179" width="11.7109375" style="1" customWidth="1"/>
    <col min="7180" max="7180" width="12.5703125" style="1" customWidth="1"/>
    <col min="7181" max="7194" width="11.7109375" style="1" customWidth="1"/>
    <col min="7195" max="7195" width="12.140625" style="1" bestFit="1" customWidth="1"/>
    <col min="7196" max="7427" width="11.42578125" style="1"/>
    <col min="7428" max="7428" width="0.140625" style="1" customWidth="1"/>
    <col min="7429" max="7429" width="5.28515625" style="1" customWidth="1"/>
    <col min="7430" max="7430" width="6.5703125" style="1" customWidth="1"/>
    <col min="7431" max="7431" width="6" style="1" customWidth="1"/>
    <col min="7432" max="7432" width="35.28515625" style="1" customWidth="1"/>
    <col min="7433" max="7433" width="9.28515625" style="1" customWidth="1"/>
    <col min="7434" max="7434" width="7.140625" style="1" customWidth="1"/>
    <col min="7435" max="7435" width="11.7109375" style="1" customWidth="1"/>
    <col min="7436" max="7436" width="12.5703125" style="1" customWidth="1"/>
    <col min="7437" max="7450" width="11.7109375" style="1" customWidth="1"/>
    <col min="7451" max="7451" width="12.140625" style="1" bestFit="1" customWidth="1"/>
    <col min="7452" max="7683" width="11.42578125" style="1"/>
    <col min="7684" max="7684" width="0.140625" style="1" customWidth="1"/>
    <col min="7685" max="7685" width="5.28515625" style="1" customWidth="1"/>
    <col min="7686" max="7686" width="6.5703125" style="1" customWidth="1"/>
    <col min="7687" max="7687" width="6" style="1" customWidth="1"/>
    <col min="7688" max="7688" width="35.28515625" style="1" customWidth="1"/>
    <col min="7689" max="7689" width="9.28515625" style="1" customWidth="1"/>
    <col min="7690" max="7690" width="7.140625" style="1" customWidth="1"/>
    <col min="7691" max="7691" width="11.7109375" style="1" customWidth="1"/>
    <col min="7692" max="7692" width="12.5703125" style="1" customWidth="1"/>
    <col min="7693" max="7706" width="11.7109375" style="1" customWidth="1"/>
    <col min="7707" max="7707" width="12.140625" style="1" bestFit="1" customWidth="1"/>
    <col min="7708" max="7939" width="11.42578125" style="1"/>
    <col min="7940" max="7940" width="0.140625" style="1" customWidth="1"/>
    <col min="7941" max="7941" width="5.28515625" style="1" customWidth="1"/>
    <col min="7942" max="7942" width="6.5703125" style="1" customWidth="1"/>
    <col min="7943" max="7943" width="6" style="1" customWidth="1"/>
    <col min="7944" max="7944" width="35.28515625" style="1" customWidth="1"/>
    <col min="7945" max="7945" width="9.28515625" style="1" customWidth="1"/>
    <col min="7946" max="7946" width="7.140625" style="1" customWidth="1"/>
    <col min="7947" max="7947" width="11.7109375" style="1" customWidth="1"/>
    <col min="7948" max="7948" width="12.5703125" style="1" customWidth="1"/>
    <col min="7949" max="7962" width="11.7109375" style="1" customWidth="1"/>
    <col min="7963" max="7963" width="12.140625" style="1" bestFit="1" customWidth="1"/>
    <col min="7964" max="8195" width="11.42578125" style="1"/>
    <col min="8196" max="8196" width="0.140625" style="1" customWidth="1"/>
    <col min="8197" max="8197" width="5.28515625" style="1" customWidth="1"/>
    <col min="8198" max="8198" width="6.5703125" style="1" customWidth="1"/>
    <col min="8199" max="8199" width="6" style="1" customWidth="1"/>
    <col min="8200" max="8200" width="35.28515625" style="1" customWidth="1"/>
    <col min="8201" max="8201" width="9.28515625" style="1" customWidth="1"/>
    <col min="8202" max="8202" width="7.140625" style="1" customWidth="1"/>
    <col min="8203" max="8203" width="11.7109375" style="1" customWidth="1"/>
    <col min="8204" max="8204" width="12.5703125" style="1" customWidth="1"/>
    <col min="8205" max="8218" width="11.7109375" style="1" customWidth="1"/>
    <col min="8219" max="8219" width="12.140625" style="1" bestFit="1" customWidth="1"/>
    <col min="8220" max="8451" width="11.42578125" style="1"/>
    <col min="8452" max="8452" width="0.140625" style="1" customWidth="1"/>
    <col min="8453" max="8453" width="5.28515625" style="1" customWidth="1"/>
    <col min="8454" max="8454" width="6.5703125" style="1" customWidth="1"/>
    <col min="8455" max="8455" width="6" style="1" customWidth="1"/>
    <col min="8456" max="8456" width="35.28515625" style="1" customWidth="1"/>
    <col min="8457" max="8457" width="9.28515625" style="1" customWidth="1"/>
    <col min="8458" max="8458" width="7.140625" style="1" customWidth="1"/>
    <col min="8459" max="8459" width="11.7109375" style="1" customWidth="1"/>
    <col min="8460" max="8460" width="12.5703125" style="1" customWidth="1"/>
    <col min="8461" max="8474" width="11.7109375" style="1" customWidth="1"/>
    <col min="8475" max="8475" width="12.140625" style="1" bestFit="1" customWidth="1"/>
    <col min="8476" max="8707" width="11.42578125" style="1"/>
    <col min="8708" max="8708" width="0.140625" style="1" customWidth="1"/>
    <col min="8709" max="8709" width="5.28515625" style="1" customWidth="1"/>
    <col min="8710" max="8710" width="6.5703125" style="1" customWidth="1"/>
    <col min="8711" max="8711" width="6" style="1" customWidth="1"/>
    <col min="8712" max="8712" width="35.28515625" style="1" customWidth="1"/>
    <col min="8713" max="8713" width="9.28515625" style="1" customWidth="1"/>
    <col min="8714" max="8714" width="7.140625" style="1" customWidth="1"/>
    <col min="8715" max="8715" width="11.7109375" style="1" customWidth="1"/>
    <col min="8716" max="8716" width="12.5703125" style="1" customWidth="1"/>
    <col min="8717" max="8730" width="11.7109375" style="1" customWidth="1"/>
    <col min="8731" max="8731" width="12.140625" style="1" bestFit="1" customWidth="1"/>
    <col min="8732" max="8963" width="11.42578125" style="1"/>
    <col min="8964" max="8964" width="0.140625" style="1" customWidth="1"/>
    <col min="8965" max="8965" width="5.28515625" style="1" customWidth="1"/>
    <col min="8966" max="8966" width="6.5703125" style="1" customWidth="1"/>
    <col min="8967" max="8967" width="6" style="1" customWidth="1"/>
    <col min="8968" max="8968" width="35.28515625" style="1" customWidth="1"/>
    <col min="8969" max="8969" width="9.28515625" style="1" customWidth="1"/>
    <col min="8970" max="8970" width="7.140625" style="1" customWidth="1"/>
    <col min="8971" max="8971" width="11.7109375" style="1" customWidth="1"/>
    <col min="8972" max="8972" width="12.5703125" style="1" customWidth="1"/>
    <col min="8973" max="8986" width="11.7109375" style="1" customWidth="1"/>
    <col min="8987" max="8987" width="12.140625" style="1" bestFit="1" customWidth="1"/>
    <col min="8988" max="9219" width="11.42578125" style="1"/>
    <col min="9220" max="9220" width="0.140625" style="1" customWidth="1"/>
    <col min="9221" max="9221" width="5.28515625" style="1" customWidth="1"/>
    <col min="9222" max="9222" width="6.5703125" style="1" customWidth="1"/>
    <col min="9223" max="9223" width="6" style="1" customWidth="1"/>
    <col min="9224" max="9224" width="35.28515625" style="1" customWidth="1"/>
    <col min="9225" max="9225" width="9.28515625" style="1" customWidth="1"/>
    <col min="9226" max="9226" width="7.140625" style="1" customWidth="1"/>
    <col min="9227" max="9227" width="11.7109375" style="1" customWidth="1"/>
    <col min="9228" max="9228" width="12.5703125" style="1" customWidth="1"/>
    <col min="9229" max="9242" width="11.7109375" style="1" customWidth="1"/>
    <col min="9243" max="9243" width="12.140625" style="1" bestFit="1" customWidth="1"/>
    <col min="9244" max="9475" width="11.42578125" style="1"/>
    <col min="9476" max="9476" width="0.140625" style="1" customWidth="1"/>
    <col min="9477" max="9477" width="5.28515625" style="1" customWidth="1"/>
    <col min="9478" max="9478" width="6.5703125" style="1" customWidth="1"/>
    <col min="9479" max="9479" width="6" style="1" customWidth="1"/>
    <col min="9480" max="9480" width="35.28515625" style="1" customWidth="1"/>
    <col min="9481" max="9481" width="9.28515625" style="1" customWidth="1"/>
    <col min="9482" max="9482" width="7.140625" style="1" customWidth="1"/>
    <col min="9483" max="9483" width="11.7109375" style="1" customWidth="1"/>
    <col min="9484" max="9484" width="12.5703125" style="1" customWidth="1"/>
    <col min="9485" max="9498" width="11.7109375" style="1" customWidth="1"/>
    <col min="9499" max="9499" width="12.140625" style="1" bestFit="1" customWidth="1"/>
    <col min="9500" max="9731" width="11.42578125" style="1"/>
    <col min="9732" max="9732" width="0.140625" style="1" customWidth="1"/>
    <col min="9733" max="9733" width="5.28515625" style="1" customWidth="1"/>
    <col min="9734" max="9734" width="6.5703125" style="1" customWidth="1"/>
    <col min="9735" max="9735" width="6" style="1" customWidth="1"/>
    <col min="9736" max="9736" width="35.28515625" style="1" customWidth="1"/>
    <col min="9737" max="9737" width="9.28515625" style="1" customWidth="1"/>
    <col min="9738" max="9738" width="7.140625" style="1" customWidth="1"/>
    <col min="9739" max="9739" width="11.7109375" style="1" customWidth="1"/>
    <col min="9740" max="9740" width="12.5703125" style="1" customWidth="1"/>
    <col min="9741" max="9754" width="11.7109375" style="1" customWidth="1"/>
    <col min="9755" max="9755" width="12.140625" style="1" bestFit="1" customWidth="1"/>
    <col min="9756" max="9987" width="11.42578125" style="1"/>
    <col min="9988" max="9988" width="0.140625" style="1" customWidth="1"/>
    <col min="9989" max="9989" width="5.28515625" style="1" customWidth="1"/>
    <col min="9990" max="9990" width="6.5703125" style="1" customWidth="1"/>
    <col min="9991" max="9991" width="6" style="1" customWidth="1"/>
    <col min="9992" max="9992" width="35.28515625" style="1" customWidth="1"/>
    <col min="9993" max="9993" width="9.28515625" style="1" customWidth="1"/>
    <col min="9994" max="9994" width="7.140625" style="1" customWidth="1"/>
    <col min="9995" max="9995" width="11.7109375" style="1" customWidth="1"/>
    <col min="9996" max="9996" width="12.5703125" style="1" customWidth="1"/>
    <col min="9997" max="10010" width="11.7109375" style="1" customWidth="1"/>
    <col min="10011" max="10011" width="12.140625" style="1" bestFit="1" customWidth="1"/>
    <col min="10012" max="10243" width="11.42578125" style="1"/>
    <col min="10244" max="10244" width="0.140625" style="1" customWidth="1"/>
    <col min="10245" max="10245" width="5.28515625" style="1" customWidth="1"/>
    <col min="10246" max="10246" width="6.5703125" style="1" customWidth="1"/>
    <col min="10247" max="10247" width="6" style="1" customWidth="1"/>
    <col min="10248" max="10248" width="35.28515625" style="1" customWidth="1"/>
    <col min="10249" max="10249" width="9.28515625" style="1" customWidth="1"/>
    <col min="10250" max="10250" width="7.140625" style="1" customWidth="1"/>
    <col min="10251" max="10251" width="11.7109375" style="1" customWidth="1"/>
    <col min="10252" max="10252" width="12.5703125" style="1" customWidth="1"/>
    <col min="10253" max="10266" width="11.7109375" style="1" customWidth="1"/>
    <col min="10267" max="10267" width="12.140625" style="1" bestFit="1" customWidth="1"/>
    <col min="10268" max="10499" width="11.42578125" style="1"/>
    <col min="10500" max="10500" width="0.140625" style="1" customWidth="1"/>
    <col min="10501" max="10501" width="5.28515625" style="1" customWidth="1"/>
    <col min="10502" max="10502" width="6.5703125" style="1" customWidth="1"/>
    <col min="10503" max="10503" width="6" style="1" customWidth="1"/>
    <col min="10504" max="10504" width="35.28515625" style="1" customWidth="1"/>
    <col min="10505" max="10505" width="9.28515625" style="1" customWidth="1"/>
    <col min="10506" max="10506" width="7.140625" style="1" customWidth="1"/>
    <col min="10507" max="10507" width="11.7109375" style="1" customWidth="1"/>
    <col min="10508" max="10508" width="12.5703125" style="1" customWidth="1"/>
    <col min="10509" max="10522" width="11.7109375" style="1" customWidth="1"/>
    <col min="10523" max="10523" width="12.140625" style="1" bestFit="1" customWidth="1"/>
    <col min="10524" max="10755" width="11.42578125" style="1"/>
    <col min="10756" max="10756" width="0.140625" style="1" customWidth="1"/>
    <col min="10757" max="10757" width="5.28515625" style="1" customWidth="1"/>
    <col min="10758" max="10758" width="6.5703125" style="1" customWidth="1"/>
    <col min="10759" max="10759" width="6" style="1" customWidth="1"/>
    <col min="10760" max="10760" width="35.28515625" style="1" customWidth="1"/>
    <col min="10761" max="10761" width="9.28515625" style="1" customWidth="1"/>
    <col min="10762" max="10762" width="7.140625" style="1" customWidth="1"/>
    <col min="10763" max="10763" width="11.7109375" style="1" customWidth="1"/>
    <col min="10764" max="10764" width="12.5703125" style="1" customWidth="1"/>
    <col min="10765" max="10778" width="11.7109375" style="1" customWidth="1"/>
    <col min="10779" max="10779" width="12.140625" style="1" bestFit="1" customWidth="1"/>
    <col min="10780" max="11011" width="11.42578125" style="1"/>
    <col min="11012" max="11012" width="0.140625" style="1" customWidth="1"/>
    <col min="11013" max="11013" width="5.28515625" style="1" customWidth="1"/>
    <col min="11014" max="11014" width="6.5703125" style="1" customWidth="1"/>
    <col min="11015" max="11015" width="6" style="1" customWidth="1"/>
    <col min="11016" max="11016" width="35.28515625" style="1" customWidth="1"/>
    <col min="11017" max="11017" width="9.28515625" style="1" customWidth="1"/>
    <col min="11018" max="11018" width="7.140625" style="1" customWidth="1"/>
    <col min="11019" max="11019" width="11.7109375" style="1" customWidth="1"/>
    <col min="11020" max="11020" width="12.5703125" style="1" customWidth="1"/>
    <col min="11021" max="11034" width="11.7109375" style="1" customWidth="1"/>
    <col min="11035" max="11035" width="12.140625" style="1" bestFit="1" customWidth="1"/>
    <col min="11036" max="11267" width="11.42578125" style="1"/>
    <col min="11268" max="11268" width="0.140625" style="1" customWidth="1"/>
    <col min="11269" max="11269" width="5.28515625" style="1" customWidth="1"/>
    <col min="11270" max="11270" width="6.5703125" style="1" customWidth="1"/>
    <col min="11271" max="11271" width="6" style="1" customWidth="1"/>
    <col min="11272" max="11272" width="35.28515625" style="1" customWidth="1"/>
    <col min="11273" max="11273" width="9.28515625" style="1" customWidth="1"/>
    <col min="11274" max="11274" width="7.140625" style="1" customWidth="1"/>
    <col min="11275" max="11275" width="11.7109375" style="1" customWidth="1"/>
    <col min="11276" max="11276" width="12.5703125" style="1" customWidth="1"/>
    <col min="11277" max="11290" width="11.7109375" style="1" customWidth="1"/>
    <col min="11291" max="11291" width="12.140625" style="1" bestFit="1" customWidth="1"/>
    <col min="11292" max="11523" width="11.42578125" style="1"/>
    <col min="11524" max="11524" width="0.140625" style="1" customWidth="1"/>
    <col min="11525" max="11525" width="5.28515625" style="1" customWidth="1"/>
    <col min="11526" max="11526" width="6.5703125" style="1" customWidth="1"/>
    <col min="11527" max="11527" width="6" style="1" customWidth="1"/>
    <col min="11528" max="11528" width="35.28515625" style="1" customWidth="1"/>
    <col min="11529" max="11529" width="9.28515625" style="1" customWidth="1"/>
    <col min="11530" max="11530" width="7.140625" style="1" customWidth="1"/>
    <col min="11531" max="11531" width="11.7109375" style="1" customWidth="1"/>
    <col min="11532" max="11532" width="12.5703125" style="1" customWidth="1"/>
    <col min="11533" max="11546" width="11.7109375" style="1" customWidth="1"/>
    <col min="11547" max="11547" width="12.140625" style="1" bestFit="1" customWidth="1"/>
    <col min="11548" max="11779" width="11.42578125" style="1"/>
    <col min="11780" max="11780" width="0.140625" style="1" customWidth="1"/>
    <col min="11781" max="11781" width="5.28515625" style="1" customWidth="1"/>
    <col min="11782" max="11782" width="6.5703125" style="1" customWidth="1"/>
    <col min="11783" max="11783" width="6" style="1" customWidth="1"/>
    <col min="11784" max="11784" width="35.28515625" style="1" customWidth="1"/>
    <col min="11785" max="11785" width="9.28515625" style="1" customWidth="1"/>
    <col min="11786" max="11786" width="7.140625" style="1" customWidth="1"/>
    <col min="11787" max="11787" width="11.7109375" style="1" customWidth="1"/>
    <col min="11788" max="11788" width="12.5703125" style="1" customWidth="1"/>
    <col min="11789" max="11802" width="11.7109375" style="1" customWidth="1"/>
    <col min="11803" max="11803" width="12.140625" style="1" bestFit="1" customWidth="1"/>
    <col min="11804" max="12035" width="11.42578125" style="1"/>
    <col min="12036" max="12036" width="0.140625" style="1" customWidth="1"/>
    <col min="12037" max="12037" width="5.28515625" style="1" customWidth="1"/>
    <col min="12038" max="12038" width="6.5703125" style="1" customWidth="1"/>
    <col min="12039" max="12039" width="6" style="1" customWidth="1"/>
    <col min="12040" max="12040" width="35.28515625" style="1" customWidth="1"/>
    <col min="12041" max="12041" width="9.28515625" style="1" customWidth="1"/>
    <col min="12042" max="12042" width="7.140625" style="1" customWidth="1"/>
    <col min="12043" max="12043" width="11.7109375" style="1" customWidth="1"/>
    <col min="12044" max="12044" width="12.5703125" style="1" customWidth="1"/>
    <col min="12045" max="12058" width="11.7109375" style="1" customWidth="1"/>
    <col min="12059" max="12059" width="12.140625" style="1" bestFit="1" customWidth="1"/>
    <col min="12060" max="12291" width="11.42578125" style="1"/>
    <col min="12292" max="12292" width="0.140625" style="1" customWidth="1"/>
    <col min="12293" max="12293" width="5.28515625" style="1" customWidth="1"/>
    <col min="12294" max="12294" width="6.5703125" style="1" customWidth="1"/>
    <col min="12295" max="12295" width="6" style="1" customWidth="1"/>
    <col min="12296" max="12296" width="35.28515625" style="1" customWidth="1"/>
    <col min="12297" max="12297" width="9.28515625" style="1" customWidth="1"/>
    <col min="12298" max="12298" width="7.140625" style="1" customWidth="1"/>
    <col min="12299" max="12299" width="11.7109375" style="1" customWidth="1"/>
    <col min="12300" max="12300" width="12.5703125" style="1" customWidth="1"/>
    <col min="12301" max="12314" width="11.7109375" style="1" customWidth="1"/>
    <col min="12315" max="12315" width="12.140625" style="1" bestFit="1" customWidth="1"/>
    <col min="12316" max="12547" width="11.42578125" style="1"/>
    <col min="12548" max="12548" width="0.140625" style="1" customWidth="1"/>
    <col min="12549" max="12549" width="5.28515625" style="1" customWidth="1"/>
    <col min="12550" max="12550" width="6.5703125" style="1" customWidth="1"/>
    <col min="12551" max="12551" width="6" style="1" customWidth="1"/>
    <col min="12552" max="12552" width="35.28515625" style="1" customWidth="1"/>
    <col min="12553" max="12553" width="9.28515625" style="1" customWidth="1"/>
    <col min="12554" max="12554" width="7.140625" style="1" customWidth="1"/>
    <col min="12555" max="12555" width="11.7109375" style="1" customWidth="1"/>
    <col min="12556" max="12556" width="12.5703125" style="1" customWidth="1"/>
    <col min="12557" max="12570" width="11.7109375" style="1" customWidth="1"/>
    <col min="12571" max="12571" width="12.140625" style="1" bestFit="1" customWidth="1"/>
    <col min="12572" max="12803" width="11.42578125" style="1"/>
    <col min="12804" max="12804" width="0.140625" style="1" customWidth="1"/>
    <col min="12805" max="12805" width="5.28515625" style="1" customWidth="1"/>
    <col min="12806" max="12806" width="6.5703125" style="1" customWidth="1"/>
    <col min="12807" max="12807" width="6" style="1" customWidth="1"/>
    <col min="12808" max="12808" width="35.28515625" style="1" customWidth="1"/>
    <col min="12809" max="12809" width="9.28515625" style="1" customWidth="1"/>
    <col min="12810" max="12810" width="7.140625" style="1" customWidth="1"/>
    <col min="12811" max="12811" width="11.7109375" style="1" customWidth="1"/>
    <col min="12812" max="12812" width="12.5703125" style="1" customWidth="1"/>
    <col min="12813" max="12826" width="11.7109375" style="1" customWidth="1"/>
    <col min="12827" max="12827" width="12.140625" style="1" bestFit="1" customWidth="1"/>
    <col min="12828" max="13059" width="11.42578125" style="1"/>
    <col min="13060" max="13060" width="0.140625" style="1" customWidth="1"/>
    <col min="13061" max="13061" width="5.28515625" style="1" customWidth="1"/>
    <col min="13062" max="13062" width="6.5703125" style="1" customWidth="1"/>
    <col min="13063" max="13063" width="6" style="1" customWidth="1"/>
    <col min="13064" max="13064" width="35.28515625" style="1" customWidth="1"/>
    <col min="13065" max="13065" width="9.28515625" style="1" customWidth="1"/>
    <col min="13066" max="13066" width="7.140625" style="1" customWidth="1"/>
    <col min="13067" max="13067" width="11.7109375" style="1" customWidth="1"/>
    <col min="13068" max="13068" width="12.5703125" style="1" customWidth="1"/>
    <col min="13069" max="13082" width="11.7109375" style="1" customWidth="1"/>
    <col min="13083" max="13083" width="12.140625" style="1" bestFit="1" customWidth="1"/>
    <col min="13084" max="13315" width="11.42578125" style="1"/>
    <col min="13316" max="13316" width="0.140625" style="1" customWidth="1"/>
    <col min="13317" max="13317" width="5.28515625" style="1" customWidth="1"/>
    <col min="13318" max="13318" width="6.5703125" style="1" customWidth="1"/>
    <col min="13319" max="13319" width="6" style="1" customWidth="1"/>
    <col min="13320" max="13320" width="35.28515625" style="1" customWidth="1"/>
    <col min="13321" max="13321" width="9.28515625" style="1" customWidth="1"/>
    <col min="13322" max="13322" width="7.140625" style="1" customWidth="1"/>
    <col min="13323" max="13323" width="11.7109375" style="1" customWidth="1"/>
    <col min="13324" max="13324" width="12.5703125" style="1" customWidth="1"/>
    <col min="13325" max="13338" width="11.7109375" style="1" customWidth="1"/>
    <col min="13339" max="13339" width="12.140625" style="1" bestFit="1" customWidth="1"/>
    <col min="13340" max="13571" width="11.42578125" style="1"/>
    <col min="13572" max="13572" width="0.140625" style="1" customWidth="1"/>
    <col min="13573" max="13573" width="5.28515625" style="1" customWidth="1"/>
    <col min="13574" max="13574" width="6.5703125" style="1" customWidth="1"/>
    <col min="13575" max="13575" width="6" style="1" customWidth="1"/>
    <col min="13576" max="13576" width="35.28515625" style="1" customWidth="1"/>
    <col min="13577" max="13577" width="9.28515625" style="1" customWidth="1"/>
    <col min="13578" max="13578" width="7.140625" style="1" customWidth="1"/>
    <col min="13579" max="13579" width="11.7109375" style="1" customWidth="1"/>
    <col min="13580" max="13580" width="12.5703125" style="1" customWidth="1"/>
    <col min="13581" max="13594" width="11.7109375" style="1" customWidth="1"/>
    <col min="13595" max="13595" width="12.140625" style="1" bestFit="1" customWidth="1"/>
    <col min="13596" max="13827" width="11.42578125" style="1"/>
    <col min="13828" max="13828" width="0.140625" style="1" customWidth="1"/>
    <col min="13829" max="13829" width="5.28515625" style="1" customWidth="1"/>
    <col min="13830" max="13830" width="6.5703125" style="1" customWidth="1"/>
    <col min="13831" max="13831" width="6" style="1" customWidth="1"/>
    <col min="13832" max="13832" width="35.28515625" style="1" customWidth="1"/>
    <col min="13833" max="13833" width="9.28515625" style="1" customWidth="1"/>
    <col min="13834" max="13834" width="7.140625" style="1" customWidth="1"/>
    <col min="13835" max="13835" width="11.7109375" style="1" customWidth="1"/>
    <col min="13836" max="13836" width="12.5703125" style="1" customWidth="1"/>
    <col min="13837" max="13850" width="11.7109375" style="1" customWidth="1"/>
    <col min="13851" max="13851" width="12.140625" style="1" bestFit="1" customWidth="1"/>
    <col min="13852" max="14083" width="11.42578125" style="1"/>
    <col min="14084" max="14084" width="0.140625" style="1" customWidth="1"/>
    <col min="14085" max="14085" width="5.28515625" style="1" customWidth="1"/>
    <col min="14086" max="14086" width="6.5703125" style="1" customWidth="1"/>
    <col min="14087" max="14087" width="6" style="1" customWidth="1"/>
    <col min="14088" max="14088" width="35.28515625" style="1" customWidth="1"/>
    <col min="14089" max="14089" width="9.28515625" style="1" customWidth="1"/>
    <col min="14090" max="14090" width="7.140625" style="1" customWidth="1"/>
    <col min="14091" max="14091" width="11.7109375" style="1" customWidth="1"/>
    <col min="14092" max="14092" width="12.5703125" style="1" customWidth="1"/>
    <col min="14093" max="14106" width="11.7109375" style="1" customWidth="1"/>
    <col min="14107" max="14107" width="12.140625" style="1" bestFit="1" customWidth="1"/>
    <col min="14108" max="14339" width="11.42578125" style="1"/>
    <col min="14340" max="14340" width="0.140625" style="1" customWidth="1"/>
    <col min="14341" max="14341" width="5.28515625" style="1" customWidth="1"/>
    <col min="14342" max="14342" width="6.5703125" style="1" customWidth="1"/>
    <col min="14343" max="14343" width="6" style="1" customWidth="1"/>
    <col min="14344" max="14344" width="35.28515625" style="1" customWidth="1"/>
    <col min="14345" max="14345" width="9.28515625" style="1" customWidth="1"/>
    <col min="14346" max="14346" width="7.140625" style="1" customWidth="1"/>
    <col min="14347" max="14347" width="11.7109375" style="1" customWidth="1"/>
    <col min="14348" max="14348" width="12.5703125" style="1" customWidth="1"/>
    <col min="14349" max="14362" width="11.7109375" style="1" customWidth="1"/>
    <col min="14363" max="14363" width="12.140625" style="1" bestFit="1" customWidth="1"/>
    <col min="14364" max="14595" width="11.42578125" style="1"/>
    <col min="14596" max="14596" width="0.140625" style="1" customWidth="1"/>
    <col min="14597" max="14597" width="5.28515625" style="1" customWidth="1"/>
    <col min="14598" max="14598" width="6.5703125" style="1" customWidth="1"/>
    <col min="14599" max="14599" width="6" style="1" customWidth="1"/>
    <col min="14600" max="14600" width="35.28515625" style="1" customWidth="1"/>
    <col min="14601" max="14601" width="9.28515625" style="1" customWidth="1"/>
    <col min="14602" max="14602" width="7.140625" style="1" customWidth="1"/>
    <col min="14603" max="14603" width="11.7109375" style="1" customWidth="1"/>
    <col min="14604" max="14604" width="12.5703125" style="1" customWidth="1"/>
    <col min="14605" max="14618" width="11.7109375" style="1" customWidth="1"/>
    <col min="14619" max="14619" width="12.140625" style="1" bestFit="1" customWidth="1"/>
    <col min="14620" max="14851" width="11.42578125" style="1"/>
    <col min="14852" max="14852" width="0.140625" style="1" customWidth="1"/>
    <col min="14853" max="14853" width="5.28515625" style="1" customWidth="1"/>
    <col min="14854" max="14854" width="6.5703125" style="1" customWidth="1"/>
    <col min="14855" max="14855" width="6" style="1" customWidth="1"/>
    <col min="14856" max="14856" width="35.28515625" style="1" customWidth="1"/>
    <col min="14857" max="14857" width="9.28515625" style="1" customWidth="1"/>
    <col min="14858" max="14858" width="7.140625" style="1" customWidth="1"/>
    <col min="14859" max="14859" width="11.7109375" style="1" customWidth="1"/>
    <col min="14860" max="14860" width="12.5703125" style="1" customWidth="1"/>
    <col min="14861" max="14874" width="11.7109375" style="1" customWidth="1"/>
    <col min="14875" max="14875" width="12.140625" style="1" bestFit="1" customWidth="1"/>
    <col min="14876" max="15107" width="11.42578125" style="1"/>
    <col min="15108" max="15108" width="0.140625" style="1" customWidth="1"/>
    <col min="15109" max="15109" width="5.28515625" style="1" customWidth="1"/>
    <col min="15110" max="15110" width="6.5703125" style="1" customWidth="1"/>
    <col min="15111" max="15111" width="6" style="1" customWidth="1"/>
    <col min="15112" max="15112" width="35.28515625" style="1" customWidth="1"/>
    <col min="15113" max="15113" width="9.28515625" style="1" customWidth="1"/>
    <col min="15114" max="15114" width="7.140625" style="1" customWidth="1"/>
    <col min="15115" max="15115" width="11.7109375" style="1" customWidth="1"/>
    <col min="15116" max="15116" width="12.5703125" style="1" customWidth="1"/>
    <col min="15117" max="15130" width="11.7109375" style="1" customWidth="1"/>
    <col min="15131" max="15131" width="12.140625" style="1" bestFit="1" customWidth="1"/>
    <col min="15132" max="15363" width="11.42578125" style="1"/>
    <col min="15364" max="15364" width="0.140625" style="1" customWidth="1"/>
    <col min="15365" max="15365" width="5.28515625" style="1" customWidth="1"/>
    <col min="15366" max="15366" width="6.5703125" style="1" customWidth="1"/>
    <col min="15367" max="15367" width="6" style="1" customWidth="1"/>
    <col min="15368" max="15368" width="35.28515625" style="1" customWidth="1"/>
    <col min="15369" max="15369" width="9.28515625" style="1" customWidth="1"/>
    <col min="15370" max="15370" width="7.140625" style="1" customWidth="1"/>
    <col min="15371" max="15371" width="11.7109375" style="1" customWidth="1"/>
    <col min="15372" max="15372" width="12.5703125" style="1" customWidth="1"/>
    <col min="15373" max="15386" width="11.7109375" style="1" customWidth="1"/>
    <col min="15387" max="15387" width="12.140625" style="1" bestFit="1" customWidth="1"/>
    <col min="15388" max="15619" width="11.42578125" style="1"/>
    <col min="15620" max="15620" width="0.140625" style="1" customWidth="1"/>
    <col min="15621" max="15621" width="5.28515625" style="1" customWidth="1"/>
    <col min="15622" max="15622" width="6.5703125" style="1" customWidth="1"/>
    <col min="15623" max="15623" width="6" style="1" customWidth="1"/>
    <col min="15624" max="15624" width="35.28515625" style="1" customWidth="1"/>
    <col min="15625" max="15625" width="9.28515625" style="1" customWidth="1"/>
    <col min="15626" max="15626" width="7.140625" style="1" customWidth="1"/>
    <col min="15627" max="15627" width="11.7109375" style="1" customWidth="1"/>
    <col min="15628" max="15628" width="12.5703125" style="1" customWidth="1"/>
    <col min="15629" max="15642" width="11.7109375" style="1" customWidth="1"/>
    <col min="15643" max="15643" width="12.140625" style="1" bestFit="1" customWidth="1"/>
    <col min="15644" max="15875" width="11.42578125" style="1"/>
    <col min="15876" max="15876" width="0.140625" style="1" customWidth="1"/>
    <col min="15877" max="15877" width="5.28515625" style="1" customWidth="1"/>
    <col min="15878" max="15878" width="6.5703125" style="1" customWidth="1"/>
    <col min="15879" max="15879" width="6" style="1" customWidth="1"/>
    <col min="15880" max="15880" width="35.28515625" style="1" customWidth="1"/>
    <col min="15881" max="15881" width="9.28515625" style="1" customWidth="1"/>
    <col min="15882" max="15882" width="7.140625" style="1" customWidth="1"/>
    <col min="15883" max="15883" width="11.7109375" style="1" customWidth="1"/>
    <col min="15884" max="15884" width="12.5703125" style="1" customWidth="1"/>
    <col min="15885" max="15898" width="11.7109375" style="1" customWidth="1"/>
    <col min="15899" max="15899" width="12.140625" style="1" bestFit="1" customWidth="1"/>
    <col min="15900" max="16131" width="11.42578125" style="1"/>
    <col min="16132" max="16132" width="0.140625" style="1" customWidth="1"/>
    <col min="16133" max="16133" width="5.28515625" style="1" customWidth="1"/>
    <col min="16134" max="16134" width="6.5703125" style="1" customWidth="1"/>
    <col min="16135" max="16135" width="6" style="1" customWidth="1"/>
    <col min="16136" max="16136" width="35.28515625" style="1" customWidth="1"/>
    <col min="16137" max="16137" width="9.28515625" style="1" customWidth="1"/>
    <col min="16138" max="16138" width="7.140625" style="1" customWidth="1"/>
    <col min="16139" max="16139" width="11.7109375" style="1" customWidth="1"/>
    <col min="16140" max="16140" width="12.5703125" style="1" customWidth="1"/>
    <col min="16141" max="16154" width="11.7109375" style="1" customWidth="1"/>
    <col min="16155" max="16155" width="12.140625" style="1" bestFit="1" customWidth="1"/>
    <col min="16156" max="16384" width="11.42578125" style="1"/>
  </cols>
  <sheetData>
    <row r="1" spans="2:27" ht="1.5" customHeight="1" x14ac:dyDescent="0.2"/>
    <row r="2" spans="2:27" ht="18" x14ac:dyDescent="0.25">
      <c r="B2" s="4" t="s">
        <v>0</v>
      </c>
    </row>
    <row r="4" spans="2:27" x14ac:dyDescent="0.2">
      <c r="B4" s="1" t="s">
        <v>1</v>
      </c>
      <c r="E4" s="5"/>
      <c r="F4" s="6"/>
      <c r="G4" s="7"/>
      <c r="H4" s="6"/>
      <c r="I4" s="6"/>
      <c r="J4" s="6"/>
      <c r="K4" s="8"/>
      <c r="L4" s="6"/>
      <c r="M4" s="6"/>
    </row>
    <row r="5" spans="2:27" x14ac:dyDescent="0.2">
      <c r="B5" s="1" t="s">
        <v>2</v>
      </c>
      <c r="E5" s="256"/>
      <c r="F5" s="256"/>
      <c r="G5" s="256"/>
      <c r="H5" s="256"/>
      <c r="I5" s="256"/>
      <c r="J5" s="256"/>
      <c r="K5" s="256"/>
      <c r="L5" s="256"/>
      <c r="M5" s="256"/>
      <c r="N5" s="9"/>
      <c r="O5" s="9"/>
      <c r="P5" s="9"/>
      <c r="Q5" s="9"/>
    </row>
    <row r="6" spans="2:27" x14ac:dyDescent="0.2">
      <c r="B6" s="1" t="s">
        <v>3</v>
      </c>
      <c r="E6" s="256"/>
      <c r="F6" s="256"/>
      <c r="G6" s="256"/>
      <c r="H6" s="256"/>
      <c r="I6" s="256"/>
      <c r="J6" s="256"/>
      <c r="K6" s="256"/>
      <c r="L6" s="256"/>
      <c r="M6" s="256"/>
      <c r="N6" s="9"/>
      <c r="O6" s="9"/>
      <c r="P6" s="9"/>
      <c r="Q6" s="9"/>
    </row>
    <row r="8" spans="2:27" ht="13.5" thickBot="1" x14ac:dyDescent="0.25">
      <c r="B8" s="1" t="s">
        <v>4</v>
      </c>
    </row>
    <row r="9" spans="2:27" s="10" customFormat="1" ht="16.5" customHeight="1" x14ac:dyDescent="0.25">
      <c r="B9" s="257" t="s">
        <v>5</v>
      </c>
      <c r="C9" s="258"/>
      <c r="D9" s="11"/>
      <c r="E9" s="12"/>
      <c r="F9" s="248" t="s">
        <v>6</v>
      </c>
      <c r="G9" s="260" t="s">
        <v>7</v>
      </c>
      <c r="H9" s="241" t="s">
        <v>8</v>
      </c>
      <c r="I9" s="242"/>
      <c r="J9" s="242"/>
      <c r="K9" s="242"/>
      <c r="L9" s="242"/>
      <c r="M9" s="243"/>
      <c r="N9" s="241" t="s">
        <v>9</v>
      </c>
      <c r="O9" s="242"/>
      <c r="P9" s="242"/>
      <c r="Q9" s="242"/>
      <c r="R9" s="242"/>
      <c r="S9" s="243"/>
      <c r="T9" s="13"/>
      <c r="U9" s="13"/>
      <c r="V9" s="13"/>
      <c r="W9" s="13"/>
      <c r="X9" s="221"/>
      <c r="Y9" s="221"/>
      <c r="Z9" s="221"/>
      <c r="AA9" s="221"/>
    </row>
    <row r="10" spans="2:27" s="10" customFormat="1" ht="33.75" customHeight="1" thickBot="1" x14ac:dyDescent="0.3">
      <c r="B10" s="14" t="s">
        <v>10</v>
      </c>
      <c r="C10" s="15"/>
      <c r="D10" s="16"/>
      <c r="E10" s="15"/>
      <c r="F10" s="259"/>
      <c r="G10" s="261"/>
      <c r="H10" s="17"/>
      <c r="I10" s="18"/>
      <c r="J10" s="18"/>
      <c r="K10" s="18"/>
      <c r="L10" s="19"/>
      <c r="M10" s="19"/>
      <c r="N10" s="20">
        <f t="shared" ref="N10:S10" si="0">H10</f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2">
        <f t="shared" si="0"/>
        <v>0</v>
      </c>
      <c r="T10" s="13"/>
      <c r="U10" s="13"/>
      <c r="V10" s="13"/>
      <c r="W10" s="13"/>
      <c r="X10" s="221"/>
      <c r="Y10" s="221"/>
      <c r="Z10" s="221"/>
      <c r="AA10" s="221"/>
    </row>
    <row r="11" spans="2:27" x14ac:dyDescent="0.2">
      <c r="B11" s="23">
        <v>1</v>
      </c>
      <c r="C11" s="24" t="s">
        <v>11</v>
      </c>
      <c r="D11" s="25"/>
      <c r="E11" s="24" t="s">
        <v>12</v>
      </c>
      <c r="F11" s="26">
        <f t="shared" ref="F11:F16" si="1">SUM(H11:M11)</f>
        <v>0</v>
      </c>
      <c r="G11" s="27" t="s">
        <v>13</v>
      </c>
      <c r="H11" s="28"/>
      <c r="I11" s="29"/>
      <c r="J11" s="29"/>
      <c r="K11" s="30"/>
      <c r="L11" s="30"/>
      <c r="M11" s="29"/>
      <c r="N11" s="31">
        <f t="shared" ref="N11:S26" si="2">IF($F11&gt;0,H11/$F11,0)</f>
        <v>0</v>
      </c>
      <c r="O11" s="32">
        <f t="shared" si="2"/>
        <v>0</v>
      </c>
      <c r="P11" s="32">
        <f t="shared" si="2"/>
        <v>0</v>
      </c>
      <c r="Q11" s="32">
        <f t="shared" si="2"/>
        <v>0</v>
      </c>
      <c r="R11" s="32">
        <f t="shared" si="2"/>
        <v>0</v>
      </c>
      <c r="S11" s="33">
        <f t="shared" si="2"/>
        <v>0</v>
      </c>
    </row>
    <row r="12" spans="2:27" x14ac:dyDescent="0.2">
      <c r="B12" s="34">
        <v>2</v>
      </c>
      <c r="C12" s="35" t="s">
        <v>14</v>
      </c>
      <c r="D12" s="36"/>
      <c r="E12" s="35" t="s">
        <v>15</v>
      </c>
      <c r="F12" s="37">
        <f t="shared" si="1"/>
        <v>0</v>
      </c>
      <c r="G12" s="38" t="s">
        <v>16</v>
      </c>
      <c r="H12" s="39"/>
      <c r="I12" s="40"/>
      <c r="J12" s="40"/>
      <c r="K12" s="41"/>
      <c r="L12" s="41"/>
      <c r="M12" s="40"/>
      <c r="N12" s="42">
        <f t="shared" si="2"/>
        <v>0</v>
      </c>
      <c r="O12" s="43">
        <f t="shared" si="2"/>
        <v>0</v>
      </c>
      <c r="P12" s="43">
        <f t="shared" si="2"/>
        <v>0</v>
      </c>
      <c r="Q12" s="43">
        <f t="shared" si="2"/>
        <v>0</v>
      </c>
      <c r="R12" s="43">
        <f t="shared" si="2"/>
        <v>0</v>
      </c>
      <c r="S12" s="44">
        <f t="shared" si="2"/>
        <v>0</v>
      </c>
    </row>
    <row r="13" spans="2:27" x14ac:dyDescent="0.2">
      <c r="B13" s="34">
        <v>3</v>
      </c>
      <c r="C13" s="35" t="s">
        <v>17</v>
      </c>
      <c r="D13" s="36"/>
      <c r="E13" s="45"/>
      <c r="F13" s="37">
        <f t="shared" si="1"/>
        <v>0</v>
      </c>
      <c r="G13" s="46"/>
      <c r="H13" s="39"/>
      <c r="I13" s="40"/>
      <c r="J13" s="40"/>
      <c r="K13" s="41"/>
      <c r="L13" s="41"/>
      <c r="M13" s="40"/>
      <c r="N13" s="42">
        <f t="shared" si="2"/>
        <v>0</v>
      </c>
      <c r="O13" s="43">
        <f t="shared" si="2"/>
        <v>0</v>
      </c>
      <c r="P13" s="43">
        <f t="shared" si="2"/>
        <v>0</v>
      </c>
      <c r="Q13" s="43">
        <f t="shared" si="2"/>
        <v>0</v>
      </c>
      <c r="R13" s="43">
        <f t="shared" si="2"/>
        <v>0</v>
      </c>
      <c r="S13" s="44">
        <f t="shared" si="2"/>
        <v>0</v>
      </c>
    </row>
    <row r="14" spans="2:27" x14ac:dyDescent="0.2">
      <c r="B14" s="34">
        <v>4</v>
      </c>
      <c r="C14" s="35" t="s">
        <v>18</v>
      </c>
      <c r="D14" s="36"/>
      <c r="E14" s="45"/>
      <c r="F14" s="37">
        <f t="shared" si="1"/>
        <v>0</v>
      </c>
      <c r="G14" s="46"/>
      <c r="H14" s="39"/>
      <c r="I14" s="40"/>
      <c r="J14" s="40"/>
      <c r="K14" s="41"/>
      <c r="L14" s="41"/>
      <c r="M14" s="40"/>
      <c r="N14" s="42">
        <f t="shared" si="2"/>
        <v>0</v>
      </c>
      <c r="O14" s="43">
        <f t="shared" si="2"/>
        <v>0</v>
      </c>
      <c r="P14" s="43">
        <f t="shared" si="2"/>
        <v>0</v>
      </c>
      <c r="Q14" s="43">
        <f t="shared" si="2"/>
        <v>0</v>
      </c>
      <c r="R14" s="43">
        <f t="shared" si="2"/>
        <v>0</v>
      </c>
      <c r="S14" s="44">
        <f t="shared" si="2"/>
        <v>0</v>
      </c>
    </row>
    <row r="15" spans="2:27" x14ac:dyDescent="0.2">
      <c r="B15" s="34">
        <v>5</v>
      </c>
      <c r="C15" s="35" t="s">
        <v>19</v>
      </c>
      <c r="D15" s="36"/>
      <c r="E15" s="45"/>
      <c r="F15" s="37">
        <f t="shared" si="1"/>
        <v>0</v>
      </c>
      <c r="G15" s="46"/>
      <c r="H15" s="39"/>
      <c r="I15" s="40"/>
      <c r="J15" s="40"/>
      <c r="K15" s="41"/>
      <c r="L15" s="41"/>
      <c r="M15" s="40"/>
      <c r="N15" s="42">
        <f t="shared" si="2"/>
        <v>0</v>
      </c>
      <c r="O15" s="43">
        <f t="shared" si="2"/>
        <v>0</v>
      </c>
      <c r="P15" s="43">
        <f t="shared" si="2"/>
        <v>0</v>
      </c>
      <c r="Q15" s="43">
        <f t="shared" si="2"/>
        <v>0</v>
      </c>
      <c r="R15" s="43">
        <f t="shared" si="2"/>
        <v>0</v>
      </c>
      <c r="S15" s="44">
        <f t="shared" si="2"/>
        <v>0</v>
      </c>
    </row>
    <row r="16" spans="2:27" x14ac:dyDescent="0.2">
      <c r="B16" s="34">
        <v>6</v>
      </c>
      <c r="C16" s="35" t="s">
        <v>20</v>
      </c>
      <c r="D16" s="36"/>
      <c r="E16" s="45"/>
      <c r="F16" s="37">
        <f t="shared" si="1"/>
        <v>0</v>
      </c>
      <c r="G16" s="46"/>
      <c r="H16" s="39"/>
      <c r="I16" s="40"/>
      <c r="J16" s="40"/>
      <c r="K16" s="41"/>
      <c r="L16" s="41"/>
      <c r="M16" s="40"/>
      <c r="N16" s="42">
        <f t="shared" si="2"/>
        <v>0</v>
      </c>
      <c r="O16" s="43">
        <f t="shared" si="2"/>
        <v>0</v>
      </c>
      <c r="P16" s="43">
        <f t="shared" si="2"/>
        <v>0</v>
      </c>
      <c r="Q16" s="43">
        <f t="shared" si="2"/>
        <v>0</v>
      </c>
      <c r="R16" s="43">
        <f t="shared" si="2"/>
        <v>0</v>
      </c>
      <c r="S16" s="44">
        <f t="shared" si="2"/>
        <v>0</v>
      </c>
    </row>
    <row r="17" spans="2:27" x14ac:dyDescent="0.2">
      <c r="B17" s="34">
        <v>7</v>
      </c>
      <c r="C17" s="35" t="s">
        <v>21</v>
      </c>
      <c r="D17" s="36"/>
      <c r="E17" s="45"/>
      <c r="F17" s="37">
        <f>SUM(H17:M17)</f>
        <v>0</v>
      </c>
      <c r="G17" s="46"/>
      <c r="H17" s="39"/>
      <c r="I17" s="40"/>
      <c r="J17" s="40"/>
      <c r="K17" s="41"/>
      <c r="L17" s="41"/>
      <c r="M17" s="40"/>
      <c r="N17" s="42">
        <f t="shared" si="2"/>
        <v>0</v>
      </c>
      <c r="O17" s="43">
        <f t="shared" si="2"/>
        <v>0</v>
      </c>
      <c r="P17" s="43">
        <f t="shared" si="2"/>
        <v>0</v>
      </c>
      <c r="Q17" s="43">
        <f t="shared" si="2"/>
        <v>0</v>
      </c>
      <c r="R17" s="43">
        <f t="shared" si="2"/>
        <v>0</v>
      </c>
      <c r="S17" s="44">
        <f t="shared" si="2"/>
        <v>0</v>
      </c>
    </row>
    <row r="18" spans="2:27" x14ac:dyDescent="0.2">
      <c r="B18" s="34">
        <v>8</v>
      </c>
      <c r="C18" s="35" t="s">
        <v>22</v>
      </c>
      <c r="D18" s="36"/>
      <c r="E18" s="45"/>
      <c r="F18" s="37">
        <f>SUM(H18:M18)</f>
        <v>0</v>
      </c>
      <c r="G18" s="46"/>
      <c r="H18" s="39"/>
      <c r="I18" s="40"/>
      <c r="J18" s="40"/>
      <c r="K18" s="41"/>
      <c r="L18" s="41"/>
      <c r="M18" s="40"/>
      <c r="N18" s="42">
        <f t="shared" si="2"/>
        <v>0</v>
      </c>
      <c r="O18" s="43">
        <f t="shared" si="2"/>
        <v>0</v>
      </c>
      <c r="P18" s="43">
        <f t="shared" si="2"/>
        <v>0</v>
      </c>
      <c r="Q18" s="43">
        <f t="shared" si="2"/>
        <v>0</v>
      </c>
      <c r="R18" s="43">
        <f t="shared" si="2"/>
        <v>0</v>
      </c>
      <c r="S18" s="44">
        <f t="shared" si="2"/>
        <v>0</v>
      </c>
    </row>
    <row r="19" spans="2:27" x14ac:dyDescent="0.2">
      <c r="B19" s="34">
        <v>9</v>
      </c>
      <c r="C19" s="35" t="s">
        <v>23</v>
      </c>
      <c r="D19" s="36"/>
      <c r="E19" s="45"/>
      <c r="F19" s="37">
        <f t="shared" ref="F19:F26" si="3">SUM(H19:M19)</f>
        <v>0</v>
      </c>
      <c r="G19" s="46"/>
      <c r="H19" s="39"/>
      <c r="I19" s="40"/>
      <c r="J19" s="40"/>
      <c r="K19" s="41"/>
      <c r="L19" s="41"/>
      <c r="M19" s="40"/>
      <c r="N19" s="42">
        <f t="shared" si="2"/>
        <v>0</v>
      </c>
      <c r="O19" s="43">
        <f t="shared" si="2"/>
        <v>0</v>
      </c>
      <c r="P19" s="43">
        <f t="shared" si="2"/>
        <v>0</v>
      </c>
      <c r="Q19" s="43">
        <f t="shared" si="2"/>
        <v>0</v>
      </c>
      <c r="R19" s="43">
        <f t="shared" si="2"/>
        <v>0</v>
      </c>
      <c r="S19" s="44">
        <f t="shared" si="2"/>
        <v>0</v>
      </c>
    </row>
    <row r="20" spans="2:27" x14ac:dyDescent="0.2">
      <c r="B20" s="34">
        <v>10</v>
      </c>
      <c r="C20" s="35" t="s">
        <v>24</v>
      </c>
      <c r="D20" s="36"/>
      <c r="E20" s="45"/>
      <c r="F20" s="37">
        <f t="shared" si="3"/>
        <v>0</v>
      </c>
      <c r="G20" s="46"/>
      <c r="H20" s="39"/>
      <c r="I20" s="40"/>
      <c r="J20" s="40"/>
      <c r="K20" s="41"/>
      <c r="L20" s="41"/>
      <c r="M20" s="40"/>
      <c r="N20" s="42">
        <f t="shared" si="2"/>
        <v>0</v>
      </c>
      <c r="O20" s="43">
        <f t="shared" si="2"/>
        <v>0</v>
      </c>
      <c r="P20" s="43">
        <f t="shared" si="2"/>
        <v>0</v>
      </c>
      <c r="Q20" s="43">
        <f t="shared" si="2"/>
        <v>0</v>
      </c>
      <c r="R20" s="43">
        <f t="shared" si="2"/>
        <v>0</v>
      </c>
      <c r="S20" s="44">
        <f t="shared" si="2"/>
        <v>0</v>
      </c>
    </row>
    <row r="21" spans="2:27" x14ac:dyDescent="0.2">
      <c r="B21" s="34">
        <v>11</v>
      </c>
      <c r="C21" s="35" t="s">
        <v>25</v>
      </c>
      <c r="D21" s="36"/>
      <c r="E21" s="45"/>
      <c r="F21" s="37">
        <f t="shared" si="3"/>
        <v>0</v>
      </c>
      <c r="G21" s="46"/>
      <c r="H21" s="39"/>
      <c r="I21" s="40"/>
      <c r="J21" s="40"/>
      <c r="K21" s="41"/>
      <c r="L21" s="41"/>
      <c r="M21" s="40"/>
      <c r="N21" s="42">
        <f t="shared" si="2"/>
        <v>0</v>
      </c>
      <c r="O21" s="43">
        <f t="shared" si="2"/>
        <v>0</v>
      </c>
      <c r="P21" s="43">
        <f t="shared" si="2"/>
        <v>0</v>
      </c>
      <c r="Q21" s="43">
        <f t="shared" si="2"/>
        <v>0</v>
      </c>
      <c r="R21" s="43">
        <f t="shared" si="2"/>
        <v>0</v>
      </c>
      <c r="S21" s="44">
        <f t="shared" si="2"/>
        <v>0</v>
      </c>
    </row>
    <row r="22" spans="2:27" x14ac:dyDescent="0.2">
      <c r="B22" s="34">
        <v>12</v>
      </c>
      <c r="C22" s="35" t="s">
        <v>26</v>
      </c>
      <c r="D22" s="36"/>
      <c r="E22" s="45"/>
      <c r="F22" s="37">
        <f t="shared" si="3"/>
        <v>0</v>
      </c>
      <c r="G22" s="46"/>
      <c r="H22" s="39"/>
      <c r="I22" s="40"/>
      <c r="J22" s="40"/>
      <c r="K22" s="41"/>
      <c r="L22" s="41"/>
      <c r="M22" s="40"/>
      <c r="N22" s="42">
        <f t="shared" si="2"/>
        <v>0</v>
      </c>
      <c r="O22" s="43">
        <f t="shared" si="2"/>
        <v>0</v>
      </c>
      <c r="P22" s="43">
        <f t="shared" si="2"/>
        <v>0</v>
      </c>
      <c r="Q22" s="43">
        <f t="shared" si="2"/>
        <v>0</v>
      </c>
      <c r="R22" s="43">
        <f t="shared" si="2"/>
        <v>0</v>
      </c>
      <c r="S22" s="44">
        <f t="shared" si="2"/>
        <v>0</v>
      </c>
    </row>
    <row r="23" spans="2:27" x14ac:dyDescent="0.2">
      <c r="B23" s="34">
        <v>13</v>
      </c>
      <c r="C23" s="35" t="s">
        <v>27</v>
      </c>
      <c r="D23" s="36"/>
      <c r="E23" s="45"/>
      <c r="F23" s="37">
        <f t="shared" si="3"/>
        <v>0</v>
      </c>
      <c r="G23" s="46"/>
      <c r="H23" s="39"/>
      <c r="I23" s="40"/>
      <c r="J23" s="40"/>
      <c r="K23" s="41"/>
      <c r="L23" s="41"/>
      <c r="M23" s="40"/>
      <c r="N23" s="42">
        <f t="shared" si="2"/>
        <v>0</v>
      </c>
      <c r="O23" s="43">
        <f t="shared" si="2"/>
        <v>0</v>
      </c>
      <c r="P23" s="43">
        <f t="shared" si="2"/>
        <v>0</v>
      </c>
      <c r="Q23" s="43">
        <f t="shared" si="2"/>
        <v>0</v>
      </c>
      <c r="R23" s="43">
        <f t="shared" si="2"/>
        <v>0</v>
      </c>
      <c r="S23" s="44">
        <f t="shared" si="2"/>
        <v>0</v>
      </c>
    </row>
    <row r="24" spans="2:27" x14ac:dyDescent="0.2">
      <c r="B24" s="34">
        <v>14</v>
      </c>
      <c r="C24" s="35" t="s">
        <v>28</v>
      </c>
      <c r="D24" s="36"/>
      <c r="E24" s="45"/>
      <c r="F24" s="37"/>
      <c r="G24" s="46"/>
      <c r="H24" s="39"/>
      <c r="I24" s="40"/>
      <c r="J24" s="40"/>
      <c r="K24" s="41"/>
      <c r="L24" s="41"/>
      <c r="M24" s="40"/>
      <c r="N24" s="42">
        <f t="shared" si="2"/>
        <v>0</v>
      </c>
      <c r="O24" s="43">
        <f t="shared" si="2"/>
        <v>0</v>
      </c>
      <c r="P24" s="43">
        <f t="shared" si="2"/>
        <v>0</v>
      </c>
      <c r="Q24" s="43">
        <f t="shared" si="2"/>
        <v>0</v>
      </c>
      <c r="R24" s="43">
        <f t="shared" si="2"/>
        <v>0</v>
      </c>
      <c r="S24" s="44">
        <f t="shared" si="2"/>
        <v>0</v>
      </c>
    </row>
    <row r="25" spans="2:27" x14ac:dyDescent="0.2">
      <c r="B25" s="34">
        <v>15</v>
      </c>
      <c r="C25" s="35" t="s">
        <v>29</v>
      </c>
      <c r="D25" s="36"/>
      <c r="E25" s="45"/>
      <c r="F25" s="37">
        <f t="shared" si="3"/>
        <v>0</v>
      </c>
      <c r="G25" s="46"/>
      <c r="H25" s="39"/>
      <c r="I25" s="40"/>
      <c r="J25" s="40"/>
      <c r="K25" s="41"/>
      <c r="L25" s="41"/>
      <c r="M25" s="40"/>
      <c r="N25" s="42">
        <f t="shared" si="2"/>
        <v>0</v>
      </c>
      <c r="O25" s="43">
        <f t="shared" si="2"/>
        <v>0</v>
      </c>
      <c r="P25" s="43">
        <f t="shared" si="2"/>
        <v>0</v>
      </c>
      <c r="Q25" s="43">
        <f t="shared" si="2"/>
        <v>0</v>
      </c>
      <c r="R25" s="43">
        <f t="shared" si="2"/>
        <v>0</v>
      </c>
      <c r="S25" s="44">
        <f t="shared" si="2"/>
        <v>0</v>
      </c>
    </row>
    <row r="26" spans="2:27" ht="13.5" thickBot="1" x14ac:dyDescent="0.25">
      <c r="B26" s="47">
        <v>16</v>
      </c>
      <c r="C26" s="48" t="s">
        <v>30</v>
      </c>
      <c r="D26" s="49"/>
      <c r="E26" s="50"/>
      <c r="F26" s="51">
        <f t="shared" si="3"/>
        <v>0</v>
      </c>
      <c r="G26" s="52"/>
      <c r="H26" s="53"/>
      <c r="I26" s="54"/>
      <c r="J26" s="54"/>
      <c r="K26" s="55"/>
      <c r="L26" s="55"/>
      <c r="M26" s="54"/>
      <c r="N26" s="56">
        <f t="shared" si="2"/>
        <v>0</v>
      </c>
      <c r="O26" s="57">
        <f t="shared" si="2"/>
        <v>0</v>
      </c>
      <c r="P26" s="57">
        <f t="shared" si="2"/>
        <v>0</v>
      </c>
      <c r="Q26" s="57">
        <f t="shared" si="2"/>
        <v>0</v>
      </c>
      <c r="R26" s="57">
        <f t="shared" si="2"/>
        <v>0</v>
      </c>
      <c r="S26" s="58">
        <f t="shared" si="2"/>
        <v>0</v>
      </c>
    </row>
    <row r="27" spans="2:27" ht="13.5" thickBot="1" x14ac:dyDescent="0.25">
      <c r="B27" s="59"/>
      <c r="C27" s="60"/>
      <c r="D27" s="60"/>
      <c r="E27" s="60"/>
      <c r="F27" s="61"/>
      <c r="G27" s="59"/>
      <c r="H27" s="61"/>
      <c r="I27" s="61"/>
      <c r="J27" s="61"/>
      <c r="K27" s="61"/>
      <c r="L27" s="61"/>
      <c r="M27" s="61"/>
      <c r="N27" s="62"/>
      <c r="O27" s="62"/>
      <c r="P27" s="62"/>
      <c r="Q27" s="62"/>
      <c r="R27" s="62"/>
      <c r="S27" s="62"/>
    </row>
    <row r="28" spans="2:27" s="10" customFormat="1" ht="27" customHeight="1" x14ac:dyDescent="0.25">
      <c r="B28" s="244" t="s">
        <v>31</v>
      </c>
      <c r="C28" s="245"/>
      <c r="D28" s="245"/>
      <c r="E28" s="245"/>
      <c r="F28" s="248" t="s">
        <v>6</v>
      </c>
      <c r="G28" s="250" t="s">
        <v>7</v>
      </c>
      <c r="H28" s="248" t="s">
        <v>32</v>
      </c>
      <c r="I28" s="248" t="s">
        <v>33</v>
      </c>
      <c r="J28" s="252" t="s">
        <v>34</v>
      </c>
      <c r="K28" s="254" t="s">
        <v>5</v>
      </c>
      <c r="L28" s="241" t="s">
        <v>35</v>
      </c>
      <c r="M28" s="242"/>
      <c r="N28" s="242"/>
      <c r="O28" s="242"/>
      <c r="P28" s="242"/>
      <c r="Q28" s="243"/>
      <c r="R28" s="242" t="s">
        <v>36</v>
      </c>
      <c r="S28" s="242"/>
      <c r="T28" s="242"/>
      <c r="U28" s="242"/>
      <c r="V28" s="242"/>
      <c r="W28" s="243"/>
      <c r="X28" s="221"/>
      <c r="Y28" s="222" t="s">
        <v>126</v>
      </c>
      <c r="Z28" s="223" t="s">
        <v>126</v>
      </c>
      <c r="AA28" s="221"/>
    </row>
    <row r="29" spans="2:27" s="10" customFormat="1" ht="27" customHeight="1" x14ac:dyDescent="0.25">
      <c r="B29" s="246"/>
      <c r="C29" s="247"/>
      <c r="D29" s="247"/>
      <c r="E29" s="247"/>
      <c r="F29" s="249"/>
      <c r="G29" s="251"/>
      <c r="H29" s="249"/>
      <c r="I29" s="249"/>
      <c r="J29" s="253"/>
      <c r="K29" s="255"/>
      <c r="L29" s="63">
        <f t="shared" ref="L29:Q29" si="4">H10</f>
        <v>0</v>
      </c>
      <c r="M29" s="64">
        <f t="shared" si="4"/>
        <v>0</v>
      </c>
      <c r="N29" s="64">
        <f t="shared" si="4"/>
        <v>0</v>
      </c>
      <c r="O29" s="64">
        <f t="shared" si="4"/>
        <v>0</v>
      </c>
      <c r="P29" s="64">
        <f t="shared" si="4"/>
        <v>0</v>
      </c>
      <c r="Q29" s="65">
        <f t="shared" si="4"/>
        <v>0</v>
      </c>
      <c r="R29" s="66">
        <f t="shared" ref="R29:W29" si="5">L29</f>
        <v>0</v>
      </c>
      <c r="S29" s="64">
        <f t="shared" si="5"/>
        <v>0</v>
      </c>
      <c r="T29" s="64">
        <f t="shared" si="5"/>
        <v>0</v>
      </c>
      <c r="U29" s="64">
        <f t="shared" si="5"/>
        <v>0</v>
      </c>
      <c r="V29" s="64">
        <f t="shared" si="5"/>
        <v>0</v>
      </c>
      <c r="W29" s="65">
        <f t="shared" si="5"/>
        <v>0</v>
      </c>
      <c r="X29" s="221"/>
      <c r="Y29" s="224" t="s">
        <v>127</v>
      </c>
      <c r="Z29" s="225" t="s">
        <v>128</v>
      </c>
      <c r="AA29" s="221"/>
    </row>
    <row r="30" spans="2:27" s="67" customFormat="1" ht="13.5" thickBot="1" x14ac:dyDescent="0.25">
      <c r="B30" s="68" t="s">
        <v>10</v>
      </c>
      <c r="C30" s="69"/>
      <c r="D30" s="70"/>
      <c r="E30" s="70"/>
      <c r="F30" s="71"/>
      <c r="G30" s="69"/>
      <c r="H30" s="71" t="s">
        <v>37</v>
      </c>
      <c r="I30" s="71" t="s">
        <v>37</v>
      </c>
      <c r="J30" s="72" t="s">
        <v>37</v>
      </c>
      <c r="K30" s="73"/>
      <c r="L30" s="74" t="s">
        <v>37</v>
      </c>
      <c r="M30" s="71" t="s">
        <v>37</v>
      </c>
      <c r="N30" s="71" t="s">
        <v>37</v>
      </c>
      <c r="O30" s="71" t="s">
        <v>37</v>
      </c>
      <c r="P30" s="71" t="s">
        <v>37</v>
      </c>
      <c r="Q30" s="72" t="s">
        <v>37</v>
      </c>
      <c r="R30" s="75" t="s">
        <v>37</v>
      </c>
      <c r="S30" s="71" t="s">
        <v>37</v>
      </c>
      <c r="T30" s="71" t="s">
        <v>37</v>
      </c>
      <c r="U30" s="71" t="s">
        <v>37</v>
      </c>
      <c r="V30" s="71" t="s">
        <v>37</v>
      </c>
      <c r="W30" s="72" t="s">
        <v>37</v>
      </c>
      <c r="X30" s="226"/>
      <c r="Y30" s="227" t="s">
        <v>37</v>
      </c>
      <c r="Z30" s="228" t="s">
        <v>37</v>
      </c>
      <c r="AA30" s="226"/>
    </row>
    <row r="31" spans="2:27" x14ac:dyDescent="0.2">
      <c r="B31" s="76">
        <v>110</v>
      </c>
      <c r="C31" s="24" t="s">
        <v>38</v>
      </c>
      <c r="D31" s="77"/>
      <c r="E31" s="77"/>
      <c r="F31" s="78"/>
      <c r="G31" s="79"/>
      <c r="H31" s="78"/>
      <c r="I31" s="78"/>
      <c r="J31" s="80"/>
      <c r="K31" s="81"/>
      <c r="L31" s="82"/>
      <c r="M31" s="78"/>
      <c r="N31" s="78"/>
      <c r="O31" s="78"/>
      <c r="P31" s="78"/>
      <c r="Q31" s="80"/>
      <c r="R31" s="83"/>
      <c r="S31" s="78"/>
      <c r="T31" s="78"/>
      <c r="U31" s="78"/>
      <c r="V31" s="78"/>
      <c r="W31" s="80"/>
      <c r="Y31" s="213"/>
      <c r="Z31" s="214"/>
    </row>
    <row r="32" spans="2:27" x14ac:dyDescent="0.2">
      <c r="B32" s="84">
        <v>120</v>
      </c>
      <c r="C32" s="35" t="s">
        <v>39</v>
      </c>
      <c r="D32" s="85"/>
      <c r="E32" s="85"/>
      <c r="F32" s="86"/>
      <c r="G32" s="87"/>
      <c r="H32" s="86"/>
      <c r="I32" s="86"/>
      <c r="J32" s="88"/>
      <c r="K32" s="89"/>
      <c r="L32" s="90"/>
      <c r="M32" s="86"/>
      <c r="N32" s="86"/>
      <c r="O32" s="86"/>
      <c r="P32" s="86"/>
      <c r="Q32" s="88"/>
      <c r="R32" s="91"/>
      <c r="S32" s="86"/>
      <c r="T32" s="86"/>
      <c r="U32" s="86"/>
      <c r="V32" s="86"/>
      <c r="W32" s="88"/>
      <c r="Y32" s="213"/>
      <c r="Z32" s="214"/>
    </row>
    <row r="33" spans="2:27" x14ac:dyDescent="0.2">
      <c r="B33" s="92">
        <v>130</v>
      </c>
      <c r="C33" s="93" t="s">
        <v>40</v>
      </c>
      <c r="D33" s="94"/>
      <c r="E33" s="94"/>
      <c r="F33" s="86"/>
      <c r="G33" s="87"/>
      <c r="H33" s="86"/>
      <c r="I33" s="86"/>
      <c r="J33" s="88"/>
      <c r="K33" s="89"/>
      <c r="L33" s="90"/>
      <c r="M33" s="86"/>
      <c r="N33" s="86"/>
      <c r="O33" s="86"/>
      <c r="P33" s="86"/>
      <c r="Q33" s="88"/>
      <c r="R33" s="95"/>
      <c r="S33" s="96"/>
      <c r="T33" s="96"/>
      <c r="U33" s="96"/>
      <c r="V33" s="96"/>
      <c r="W33" s="97"/>
      <c r="X33" s="229"/>
      <c r="Y33" s="213"/>
      <c r="Z33" s="214"/>
      <c r="AA33" s="229"/>
    </row>
    <row r="34" spans="2:27" x14ac:dyDescent="0.2">
      <c r="B34" s="98"/>
      <c r="C34" s="35" t="s">
        <v>41</v>
      </c>
      <c r="D34" s="99"/>
      <c r="E34" s="99"/>
      <c r="F34" s="100"/>
      <c r="G34" s="101"/>
      <c r="H34" s="100"/>
      <c r="I34" s="102">
        <f>H34*F34</f>
        <v>0</v>
      </c>
      <c r="J34" s="97"/>
      <c r="K34" s="103"/>
      <c r="L34" s="104">
        <f t="shared" ref="L34:Q37" si="6">IF($K34=1,$I34*N$11,IF($K34=2,$I34*N$12,IF($K34=3,$I34*N$13,IF($K34=4,$I34*N$14,IF($K34=5,$I34*N$15,IF($K34=6,$I34*N$16,IF($K34=7,$I34*N$17,IF($K34=8,$I34*N$18,0))))))))+IF($K34=9,$I34*N$19,IF($K34=10,$I34*N$20,IF($K34=11,$I34*N$21,IF($K34=12,$I34*N$22,IF($K34=13,$I34*N$23,IF($K34=14,$I34*N$24,IF($K34=15,$I34*N$25,IF($K34=16,$I34*N$26,0))))))))</f>
        <v>0</v>
      </c>
      <c r="M34" s="105">
        <f t="shared" si="6"/>
        <v>0</v>
      </c>
      <c r="N34" s="105">
        <f t="shared" si="6"/>
        <v>0</v>
      </c>
      <c r="O34" s="105">
        <f t="shared" si="6"/>
        <v>0</v>
      </c>
      <c r="P34" s="105">
        <f t="shared" si="6"/>
        <v>0</v>
      </c>
      <c r="Q34" s="106">
        <f t="shared" si="6"/>
        <v>0</v>
      </c>
      <c r="R34" s="95"/>
      <c r="S34" s="96"/>
      <c r="T34" s="96"/>
      <c r="U34" s="96"/>
      <c r="V34" s="96"/>
      <c r="W34" s="97"/>
      <c r="X34" s="229"/>
      <c r="Y34" s="213"/>
      <c r="Z34" s="214"/>
      <c r="AA34" s="229"/>
    </row>
    <row r="35" spans="2:27" x14ac:dyDescent="0.2">
      <c r="B35" s="84"/>
      <c r="C35" s="35"/>
      <c r="D35" s="99"/>
      <c r="E35" s="99"/>
      <c r="F35" s="100"/>
      <c r="G35" s="101"/>
      <c r="H35" s="100"/>
      <c r="I35" s="102">
        <f>H35*F35</f>
        <v>0</v>
      </c>
      <c r="J35" s="97"/>
      <c r="K35" s="103"/>
      <c r="L35" s="104">
        <f t="shared" si="6"/>
        <v>0</v>
      </c>
      <c r="M35" s="105">
        <f t="shared" si="6"/>
        <v>0</v>
      </c>
      <c r="N35" s="105">
        <f t="shared" si="6"/>
        <v>0</v>
      </c>
      <c r="O35" s="105">
        <f t="shared" si="6"/>
        <v>0</v>
      </c>
      <c r="P35" s="105">
        <f t="shared" si="6"/>
        <v>0</v>
      </c>
      <c r="Q35" s="106">
        <f t="shared" si="6"/>
        <v>0</v>
      </c>
      <c r="R35" s="95"/>
      <c r="S35" s="96"/>
      <c r="T35" s="96"/>
      <c r="U35" s="96"/>
      <c r="V35" s="96"/>
      <c r="W35" s="97"/>
      <c r="X35" s="229"/>
      <c r="Y35" s="213"/>
      <c r="Z35" s="214"/>
      <c r="AA35" s="229"/>
    </row>
    <row r="36" spans="2:27" x14ac:dyDescent="0.2">
      <c r="B36" s="84"/>
      <c r="C36" s="35"/>
      <c r="D36" s="99"/>
      <c r="E36" s="99"/>
      <c r="F36" s="100"/>
      <c r="G36" s="101"/>
      <c r="H36" s="100"/>
      <c r="I36" s="102">
        <f>H36*F36</f>
        <v>0</v>
      </c>
      <c r="J36" s="97"/>
      <c r="K36" s="103"/>
      <c r="L36" s="104">
        <f t="shared" si="6"/>
        <v>0</v>
      </c>
      <c r="M36" s="105">
        <f t="shared" si="6"/>
        <v>0</v>
      </c>
      <c r="N36" s="105">
        <f t="shared" si="6"/>
        <v>0</v>
      </c>
      <c r="O36" s="105">
        <f t="shared" si="6"/>
        <v>0</v>
      </c>
      <c r="P36" s="105">
        <f t="shared" si="6"/>
        <v>0</v>
      </c>
      <c r="Q36" s="106">
        <f t="shared" si="6"/>
        <v>0</v>
      </c>
      <c r="R36" s="95"/>
      <c r="S36" s="96"/>
      <c r="T36" s="96"/>
      <c r="U36" s="96"/>
      <c r="V36" s="96"/>
      <c r="W36" s="97"/>
      <c r="X36" s="229"/>
      <c r="Y36" s="213"/>
      <c r="Z36" s="214"/>
      <c r="AA36" s="229"/>
    </row>
    <row r="37" spans="2:27" x14ac:dyDescent="0.2">
      <c r="B37" s="107"/>
      <c r="C37" s="108"/>
      <c r="D37" s="99"/>
      <c r="E37" s="99"/>
      <c r="F37" s="100"/>
      <c r="G37" s="101"/>
      <c r="H37" s="100"/>
      <c r="I37" s="102">
        <f>H37*F37</f>
        <v>0</v>
      </c>
      <c r="J37" s="97"/>
      <c r="K37" s="103"/>
      <c r="L37" s="104">
        <f t="shared" si="6"/>
        <v>0</v>
      </c>
      <c r="M37" s="105">
        <f t="shared" si="6"/>
        <v>0</v>
      </c>
      <c r="N37" s="105">
        <f t="shared" si="6"/>
        <v>0</v>
      </c>
      <c r="O37" s="105">
        <f t="shared" si="6"/>
        <v>0</v>
      </c>
      <c r="P37" s="105">
        <f t="shared" si="6"/>
        <v>0</v>
      </c>
      <c r="Q37" s="106">
        <f t="shared" si="6"/>
        <v>0</v>
      </c>
      <c r="R37" s="95"/>
      <c r="S37" s="96"/>
      <c r="T37" s="96"/>
      <c r="U37" s="96"/>
      <c r="V37" s="96"/>
      <c r="W37" s="97"/>
      <c r="X37" s="229"/>
      <c r="Y37" s="213"/>
      <c r="Z37" s="214"/>
      <c r="AA37" s="229"/>
    </row>
    <row r="38" spans="2:27" x14ac:dyDescent="0.2">
      <c r="B38" s="109">
        <v>100</v>
      </c>
      <c r="C38" s="110" t="s">
        <v>42</v>
      </c>
      <c r="D38" s="111"/>
      <c r="E38" s="111"/>
      <c r="F38" s="112"/>
      <c r="G38" s="110"/>
      <c r="H38" s="112"/>
      <c r="I38" s="112">
        <f>SUM(I31:I37)</f>
        <v>0</v>
      </c>
      <c r="J38" s="113">
        <f>SUM(J31:J37)</f>
        <v>0</v>
      </c>
      <c r="K38" s="114" t="s">
        <v>43</v>
      </c>
      <c r="L38" s="115">
        <f>SUM(L31:L37)</f>
        <v>0</v>
      </c>
      <c r="M38" s="112">
        <f t="shared" ref="M38:W38" si="7">SUM(M31:M37)</f>
        <v>0</v>
      </c>
      <c r="N38" s="112">
        <f t="shared" si="7"/>
        <v>0</v>
      </c>
      <c r="O38" s="112">
        <f t="shared" si="7"/>
        <v>0</v>
      </c>
      <c r="P38" s="112">
        <f t="shared" si="7"/>
        <v>0</v>
      </c>
      <c r="Q38" s="113">
        <f t="shared" si="7"/>
        <v>0</v>
      </c>
      <c r="R38" s="116">
        <f t="shared" si="7"/>
        <v>0</v>
      </c>
      <c r="S38" s="112">
        <f t="shared" si="7"/>
        <v>0</v>
      </c>
      <c r="T38" s="112">
        <f t="shared" si="7"/>
        <v>0</v>
      </c>
      <c r="U38" s="112">
        <f t="shared" si="7"/>
        <v>0</v>
      </c>
      <c r="V38" s="112">
        <f t="shared" si="7"/>
        <v>0</v>
      </c>
      <c r="W38" s="113">
        <f t="shared" si="7"/>
        <v>0</v>
      </c>
      <c r="Y38" s="213"/>
      <c r="Z38" s="214"/>
    </row>
    <row r="39" spans="2:27" x14ac:dyDescent="0.2">
      <c r="B39" s="98">
        <v>210</v>
      </c>
      <c r="C39" s="117" t="s">
        <v>44</v>
      </c>
      <c r="D39" s="118"/>
      <c r="E39" s="118"/>
      <c r="F39" s="119"/>
      <c r="G39" s="101"/>
      <c r="H39" s="119"/>
      <c r="I39" s="105">
        <f>H39*F39</f>
        <v>0</v>
      </c>
      <c r="J39" s="120"/>
      <c r="K39" s="121"/>
      <c r="L39" s="104">
        <f t="shared" ref="L39:Q39" si="8">IF($K39=1,$I39*N$11,IF($K39=2,$I39*N$12,IF($K39=3,$I39*N$13,IF($K39=4,$I39*N$14,IF($K39=5,$I39*N$15,IF($K39=6,$I39*N$16,IF($K39=7,$I39*N$17,IF($K39=8,$I39*N$18,0))))))))+IF($K39=9,$I39*N$19,IF($K39=10,$I39*N$20,IF($K39=11,$I39*N$21,IF($K39=12,$I39*N$22,IF($K39=13,$I39*N$23,IF($K39=14,$I39*N$24,IF($K39=15,$I39*N$25,IF($K39=16,$I39*N$26,0))))))))</f>
        <v>0</v>
      </c>
      <c r="M39" s="105">
        <f t="shared" si="8"/>
        <v>0</v>
      </c>
      <c r="N39" s="105">
        <f t="shared" si="8"/>
        <v>0</v>
      </c>
      <c r="O39" s="105">
        <f t="shared" si="8"/>
        <v>0</v>
      </c>
      <c r="P39" s="105">
        <f t="shared" si="8"/>
        <v>0</v>
      </c>
      <c r="Q39" s="106">
        <f t="shared" si="8"/>
        <v>0</v>
      </c>
      <c r="R39" s="122">
        <f t="shared" ref="R39:W39" si="9">IF($K39=1,$J39*N$11,IF($K39=2,$J39*N$12,IF($K39=3,$J39*N$13,IF($K39=4,$J39*N$14,IF($K39=5,$J39*N$15,IF($K39=6,$J39*N$16,IF($K39=7,$J39*N$17,IF($K39=8,$J39*N$18,0))))))))+IF($K39=9,$J39*N$19,IF($K39=10,$J39*N$20,IF($K39=11,$J39*N$21,IF($K39=12,$J39*N$22,IF($K39=13,$J39*N$23,IF($K39=14,$J39*N$24,IF($K39=15,$J39*N$25,IF($K39=16,$J39*N$26,0))))))))</f>
        <v>0</v>
      </c>
      <c r="S39" s="105">
        <f t="shared" si="9"/>
        <v>0</v>
      </c>
      <c r="T39" s="105">
        <f t="shared" si="9"/>
        <v>0</v>
      </c>
      <c r="U39" s="105">
        <f t="shared" si="9"/>
        <v>0</v>
      </c>
      <c r="V39" s="105">
        <f t="shared" si="9"/>
        <v>0</v>
      </c>
      <c r="W39" s="106">
        <f t="shared" si="9"/>
        <v>0</v>
      </c>
      <c r="Y39" s="213"/>
      <c r="Z39" s="214"/>
    </row>
    <row r="40" spans="2:27" x14ac:dyDescent="0.2">
      <c r="B40" s="84">
        <v>220</v>
      </c>
      <c r="C40" s="35" t="s">
        <v>45</v>
      </c>
      <c r="D40" s="85"/>
      <c r="E40" s="85"/>
      <c r="F40" s="86"/>
      <c r="G40" s="87"/>
      <c r="H40" s="86"/>
      <c r="I40" s="123"/>
      <c r="J40" s="88"/>
      <c r="K40" s="89"/>
      <c r="L40" s="124"/>
      <c r="M40" s="123"/>
      <c r="N40" s="123"/>
      <c r="O40" s="123"/>
      <c r="P40" s="123"/>
      <c r="Q40" s="125"/>
      <c r="R40" s="126"/>
      <c r="S40" s="123"/>
      <c r="T40" s="123"/>
      <c r="U40" s="123"/>
      <c r="V40" s="123"/>
      <c r="W40" s="125"/>
      <c r="Y40" s="213"/>
      <c r="Z40" s="214"/>
    </row>
    <row r="41" spans="2:27" ht="15" x14ac:dyDescent="0.25">
      <c r="B41" s="84"/>
      <c r="C41" s="35" t="s">
        <v>41</v>
      </c>
      <c r="D41" s="99"/>
      <c r="E41" s="127"/>
      <c r="F41" s="128"/>
      <c r="G41" s="129"/>
      <c r="H41" s="128"/>
      <c r="I41" s="105">
        <f>H41*F41</f>
        <v>0</v>
      </c>
      <c r="J41" s="130"/>
      <c r="K41" s="103"/>
      <c r="L41" s="104">
        <f t="shared" ref="L41:Q49" si="10">IF($K41=1,$I41*N$11,IF($K41=2,$I41*N$12,IF($K41=3,$I41*N$13,IF($K41=4,$I41*N$14,IF($K41=5,$I41*N$15,IF($K41=6,$I41*N$16,IF($K41=7,$I41*N$17,IF($K41=8,$I41*N$18,0))))))))+IF($K41=9,$I41*N$19,IF($K41=10,$I41*N$20,IF($K41=11,$I41*N$21,IF($K41=12,$I41*N$22,IF($K41=13,$I41*N$23,IF($K41=14,$I41*N$24,IF($K41=15,$I41*N$25,IF($K41=16,$I41*N$26,0))))))))</f>
        <v>0</v>
      </c>
      <c r="M41" s="105">
        <f t="shared" si="10"/>
        <v>0</v>
      </c>
      <c r="N41" s="105">
        <f t="shared" si="10"/>
        <v>0</v>
      </c>
      <c r="O41" s="105">
        <f t="shared" si="10"/>
        <v>0</v>
      </c>
      <c r="P41" s="105">
        <f t="shared" si="10"/>
        <v>0</v>
      </c>
      <c r="Q41" s="106">
        <f t="shared" si="10"/>
        <v>0</v>
      </c>
      <c r="R41" s="122">
        <f t="shared" ref="R41:W49" si="11">IF($K41=1,$J41*N$11,IF($K41=2,$J41*N$12,IF($K41=3,$J41*N$13,IF($K41=4,$J41*N$14,IF($K41=5,$J41*N$15,IF($K41=6,$J41*N$16,IF($K41=7,$J41*N$17,IF($K41=8,$J41*N$18,0))))))))+IF($K41=9,$J41*N$19,IF($K41=10,$J41*N$20,IF($K41=11,$J41*N$21,IF($K41=12,$J41*N$22,IF($K41=13,$J41*N$23,IF($K41=14,$J41*N$24,IF($K41=15,$J41*N$25,IF($K41=16,$J41*N$26,0))))))))</f>
        <v>0</v>
      </c>
      <c r="S41" s="105">
        <f t="shared" si="11"/>
        <v>0</v>
      </c>
      <c r="T41" s="105">
        <f t="shared" si="11"/>
        <v>0</v>
      </c>
      <c r="U41" s="105">
        <f t="shared" si="11"/>
        <v>0</v>
      </c>
      <c r="V41" s="105">
        <f t="shared" si="11"/>
        <v>0</v>
      </c>
      <c r="W41" s="106">
        <f t="shared" si="11"/>
        <v>0</v>
      </c>
      <c r="Y41" s="213"/>
      <c r="Z41" s="214"/>
    </row>
    <row r="42" spans="2:27" ht="15" x14ac:dyDescent="0.25">
      <c r="B42" s="84"/>
      <c r="C42" s="35"/>
      <c r="D42" s="99"/>
      <c r="E42" s="127"/>
      <c r="F42" s="128"/>
      <c r="G42" s="129"/>
      <c r="H42" s="128"/>
      <c r="I42" s="105">
        <f t="shared" ref="I42:I49" si="12">H42*F42</f>
        <v>0</v>
      </c>
      <c r="J42" s="130"/>
      <c r="K42" s="103"/>
      <c r="L42" s="104">
        <f t="shared" si="10"/>
        <v>0</v>
      </c>
      <c r="M42" s="105">
        <f t="shared" si="10"/>
        <v>0</v>
      </c>
      <c r="N42" s="105">
        <f t="shared" si="10"/>
        <v>0</v>
      </c>
      <c r="O42" s="105">
        <f t="shared" si="10"/>
        <v>0</v>
      </c>
      <c r="P42" s="105">
        <f t="shared" si="10"/>
        <v>0</v>
      </c>
      <c r="Q42" s="106">
        <f t="shared" si="10"/>
        <v>0</v>
      </c>
      <c r="R42" s="122">
        <f t="shared" si="11"/>
        <v>0</v>
      </c>
      <c r="S42" s="105">
        <f t="shared" si="11"/>
        <v>0</v>
      </c>
      <c r="T42" s="105">
        <f t="shared" si="11"/>
        <v>0</v>
      </c>
      <c r="U42" s="105">
        <f t="shared" si="11"/>
        <v>0</v>
      </c>
      <c r="V42" s="105">
        <f t="shared" si="11"/>
        <v>0</v>
      </c>
      <c r="W42" s="106">
        <f t="shared" si="11"/>
        <v>0</v>
      </c>
      <c r="Y42" s="213"/>
      <c r="Z42" s="214"/>
    </row>
    <row r="43" spans="2:27" ht="15" x14ac:dyDescent="0.25">
      <c r="B43" s="84"/>
      <c r="C43" s="35"/>
      <c r="D43" s="127"/>
      <c r="E43" s="127"/>
      <c r="F43" s="128"/>
      <c r="G43" s="129"/>
      <c r="H43" s="128"/>
      <c r="I43" s="105">
        <f t="shared" si="12"/>
        <v>0</v>
      </c>
      <c r="J43" s="130"/>
      <c r="K43" s="103"/>
      <c r="L43" s="104">
        <f t="shared" si="10"/>
        <v>0</v>
      </c>
      <c r="M43" s="105">
        <f t="shared" si="10"/>
        <v>0</v>
      </c>
      <c r="N43" s="105">
        <f t="shared" si="10"/>
        <v>0</v>
      </c>
      <c r="O43" s="105">
        <f t="shared" si="10"/>
        <v>0</v>
      </c>
      <c r="P43" s="105">
        <f t="shared" si="10"/>
        <v>0</v>
      </c>
      <c r="Q43" s="106">
        <f t="shared" si="10"/>
        <v>0</v>
      </c>
      <c r="R43" s="122">
        <f t="shared" si="11"/>
        <v>0</v>
      </c>
      <c r="S43" s="105">
        <f t="shared" si="11"/>
        <v>0</v>
      </c>
      <c r="T43" s="105">
        <f t="shared" si="11"/>
        <v>0</v>
      </c>
      <c r="U43" s="105">
        <f t="shared" si="11"/>
        <v>0</v>
      </c>
      <c r="V43" s="105">
        <f t="shared" si="11"/>
        <v>0</v>
      </c>
      <c r="W43" s="106">
        <f t="shared" si="11"/>
        <v>0</v>
      </c>
      <c r="Y43" s="213"/>
      <c r="Z43" s="214"/>
    </row>
    <row r="44" spans="2:27" ht="15" x14ac:dyDescent="0.25">
      <c r="B44" s="84"/>
      <c r="C44" s="35"/>
      <c r="D44" s="127"/>
      <c r="E44" s="127"/>
      <c r="F44" s="128"/>
      <c r="G44" s="129"/>
      <c r="H44" s="128"/>
      <c r="I44" s="105">
        <f t="shared" si="12"/>
        <v>0</v>
      </c>
      <c r="J44" s="130"/>
      <c r="K44" s="103"/>
      <c r="L44" s="104">
        <f t="shared" si="10"/>
        <v>0</v>
      </c>
      <c r="M44" s="105">
        <f t="shared" si="10"/>
        <v>0</v>
      </c>
      <c r="N44" s="105">
        <f t="shared" si="10"/>
        <v>0</v>
      </c>
      <c r="O44" s="105">
        <f t="shared" si="10"/>
        <v>0</v>
      </c>
      <c r="P44" s="105">
        <f t="shared" si="10"/>
        <v>0</v>
      </c>
      <c r="Q44" s="106">
        <f t="shared" si="10"/>
        <v>0</v>
      </c>
      <c r="R44" s="122">
        <f t="shared" si="11"/>
        <v>0</v>
      </c>
      <c r="S44" s="105">
        <f t="shared" si="11"/>
        <v>0</v>
      </c>
      <c r="T44" s="105">
        <f t="shared" si="11"/>
        <v>0</v>
      </c>
      <c r="U44" s="105">
        <f t="shared" si="11"/>
        <v>0</v>
      </c>
      <c r="V44" s="105">
        <f t="shared" si="11"/>
        <v>0</v>
      </c>
      <c r="W44" s="106">
        <f t="shared" si="11"/>
        <v>0</v>
      </c>
      <c r="Y44" s="213"/>
      <c r="Z44" s="214"/>
    </row>
    <row r="45" spans="2:27" ht="15" x14ac:dyDescent="0.25">
      <c r="B45" s="84"/>
      <c r="C45" s="35"/>
      <c r="D45" s="127"/>
      <c r="E45" s="127"/>
      <c r="F45" s="128"/>
      <c r="G45" s="129"/>
      <c r="H45" s="128"/>
      <c r="I45" s="105">
        <f t="shared" si="12"/>
        <v>0</v>
      </c>
      <c r="J45" s="130"/>
      <c r="K45" s="103"/>
      <c r="L45" s="104">
        <f t="shared" si="10"/>
        <v>0</v>
      </c>
      <c r="M45" s="105">
        <f t="shared" si="10"/>
        <v>0</v>
      </c>
      <c r="N45" s="105">
        <f t="shared" si="10"/>
        <v>0</v>
      </c>
      <c r="O45" s="105">
        <f t="shared" si="10"/>
        <v>0</v>
      </c>
      <c r="P45" s="105">
        <f t="shared" si="10"/>
        <v>0</v>
      </c>
      <c r="Q45" s="106">
        <f t="shared" si="10"/>
        <v>0</v>
      </c>
      <c r="R45" s="122">
        <f t="shared" si="11"/>
        <v>0</v>
      </c>
      <c r="S45" s="105">
        <f t="shared" si="11"/>
        <v>0</v>
      </c>
      <c r="T45" s="105">
        <f t="shared" si="11"/>
        <v>0</v>
      </c>
      <c r="U45" s="105">
        <f t="shared" si="11"/>
        <v>0</v>
      </c>
      <c r="V45" s="105">
        <f t="shared" si="11"/>
        <v>0</v>
      </c>
      <c r="W45" s="106">
        <f t="shared" si="11"/>
        <v>0</v>
      </c>
      <c r="Y45" s="213"/>
      <c r="Z45" s="214"/>
    </row>
    <row r="46" spans="2:27" ht="15" x14ac:dyDescent="0.25">
      <c r="B46" s="84"/>
      <c r="C46" s="35"/>
      <c r="D46" s="127"/>
      <c r="E46" s="127"/>
      <c r="F46" s="128"/>
      <c r="G46" s="129"/>
      <c r="H46" s="128"/>
      <c r="I46" s="105">
        <f t="shared" si="12"/>
        <v>0</v>
      </c>
      <c r="J46" s="130"/>
      <c r="K46" s="103"/>
      <c r="L46" s="104">
        <f t="shared" si="10"/>
        <v>0</v>
      </c>
      <c r="M46" s="105">
        <f t="shared" si="10"/>
        <v>0</v>
      </c>
      <c r="N46" s="105">
        <f t="shared" si="10"/>
        <v>0</v>
      </c>
      <c r="O46" s="105">
        <f t="shared" si="10"/>
        <v>0</v>
      </c>
      <c r="P46" s="105">
        <f t="shared" si="10"/>
        <v>0</v>
      </c>
      <c r="Q46" s="106">
        <f t="shared" si="10"/>
        <v>0</v>
      </c>
      <c r="R46" s="122">
        <f t="shared" si="11"/>
        <v>0</v>
      </c>
      <c r="S46" s="105">
        <f t="shared" si="11"/>
        <v>0</v>
      </c>
      <c r="T46" s="105">
        <f t="shared" si="11"/>
        <v>0</v>
      </c>
      <c r="U46" s="105">
        <f t="shared" si="11"/>
        <v>0</v>
      </c>
      <c r="V46" s="105">
        <f t="shared" si="11"/>
        <v>0</v>
      </c>
      <c r="W46" s="106">
        <f t="shared" si="11"/>
        <v>0</v>
      </c>
      <c r="Y46" s="213"/>
      <c r="Z46" s="214"/>
    </row>
    <row r="47" spans="2:27" ht="15" x14ac:dyDescent="0.25">
      <c r="B47" s="84"/>
      <c r="C47" s="35"/>
      <c r="D47" s="127"/>
      <c r="E47" s="127"/>
      <c r="F47" s="128"/>
      <c r="G47" s="129"/>
      <c r="H47" s="128"/>
      <c r="I47" s="105">
        <f t="shared" si="12"/>
        <v>0</v>
      </c>
      <c r="J47" s="130"/>
      <c r="K47" s="103"/>
      <c r="L47" s="104">
        <f t="shared" si="10"/>
        <v>0</v>
      </c>
      <c r="M47" s="105">
        <f t="shared" si="10"/>
        <v>0</v>
      </c>
      <c r="N47" s="105">
        <f t="shared" si="10"/>
        <v>0</v>
      </c>
      <c r="O47" s="105">
        <f t="shared" si="10"/>
        <v>0</v>
      </c>
      <c r="P47" s="105">
        <f t="shared" si="10"/>
        <v>0</v>
      </c>
      <c r="Q47" s="106">
        <f t="shared" si="10"/>
        <v>0</v>
      </c>
      <c r="R47" s="122">
        <f t="shared" si="11"/>
        <v>0</v>
      </c>
      <c r="S47" s="105">
        <f t="shared" si="11"/>
        <v>0</v>
      </c>
      <c r="T47" s="105">
        <f t="shared" si="11"/>
        <v>0</v>
      </c>
      <c r="U47" s="105">
        <f t="shared" si="11"/>
        <v>0</v>
      </c>
      <c r="V47" s="105">
        <f t="shared" si="11"/>
        <v>0</v>
      </c>
      <c r="W47" s="106">
        <f t="shared" si="11"/>
        <v>0</v>
      </c>
      <c r="Y47" s="213"/>
      <c r="Z47" s="214"/>
    </row>
    <row r="48" spans="2:27" x14ac:dyDescent="0.2">
      <c r="B48" s="84"/>
      <c r="C48" s="35"/>
      <c r="D48" s="99"/>
      <c r="E48" s="99"/>
      <c r="F48" s="40"/>
      <c r="G48" s="101"/>
      <c r="H48" s="40"/>
      <c r="I48" s="105">
        <f t="shared" si="12"/>
        <v>0</v>
      </c>
      <c r="J48" s="130"/>
      <c r="K48" s="131"/>
      <c r="L48" s="104">
        <f t="shared" si="10"/>
        <v>0</v>
      </c>
      <c r="M48" s="105">
        <f t="shared" si="10"/>
        <v>0</v>
      </c>
      <c r="N48" s="105">
        <f t="shared" si="10"/>
        <v>0</v>
      </c>
      <c r="O48" s="105">
        <f t="shared" si="10"/>
        <v>0</v>
      </c>
      <c r="P48" s="105">
        <f t="shared" si="10"/>
        <v>0</v>
      </c>
      <c r="Q48" s="106">
        <f t="shared" si="10"/>
        <v>0</v>
      </c>
      <c r="R48" s="122">
        <f t="shared" si="11"/>
        <v>0</v>
      </c>
      <c r="S48" s="105">
        <f t="shared" si="11"/>
        <v>0</v>
      </c>
      <c r="T48" s="105">
        <f t="shared" si="11"/>
        <v>0</v>
      </c>
      <c r="U48" s="105">
        <f t="shared" si="11"/>
        <v>0</v>
      </c>
      <c r="V48" s="105">
        <f t="shared" si="11"/>
        <v>0</v>
      </c>
      <c r="W48" s="106">
        <f t="shared" si="11"/>
        <v>0</v>
      </c>
      <c r="Y48" s="213"/>
      <c r="Z48" s="214"/>
    </row>
    <row r="49" spans="2:26" x14ac:dyDescent="0.2">
      <c r="B49" s="84"/>
      <c r="C49" s="35"/>
      <c r="D49" s="99"/>
      <c r="E49" s="99"/>
      <c r="F49" s="40"/>
      <c r="G49" s="101"/>
      <c r="H49" s="40"/>
      <c r="I49" s="105">
        <f t="shared" si="12"/>
        <v>0</v>
      </c>
      <c r="J49" s="130"/>
      <c r="K49" s="131"/>
      <c r="L49" s="104">
        <f t="shared" si="10"/>
        <v>0</v>
      </c>
      <c r="M49" s="105">
        <f t="shared" si="10"/>
        <v>0</v>
      </c>
      <c r="N49" s="105">
        <f t="shared" si="10"/>
        <v>0</v>
      </c>
      <c r="O49" s="105">
        <f t="shared" si="10"/>
        <v>0</v>
      </c>
      <c r="P49" s="105">
        <f t="shared" si="10"/>
        <v>0</v>
      </c>
      <c r="Q49" s="106">
        <f t="shared" si="10"/>
        <v>0</v>
      </c>
      <c r="R49" s="122">
        <f t="shared" si="11"/>
        <v>0</v>
      </c>
      <c r="S49" s="105">
        <f t="shared" si="11"/>
        <v>0</v>
      </c>
      <c r="T49" s="105">
        <f t="shared" si="11"/>
        <v>0</v>
      </c>
      <c r="U49" s="105">
        <f t="shared" si="11"/>
        <v>0</v>
      </c>
      <c r="V49" s="105">
        <f t="shared" si="11"/>
        <v>0</v>
      </c>
      <c r="W49" s="106">
        <f t="shared" si="11"/>
        <v>0</v>
      </c>
      <c r="Y49" s="213"/>
      <c r="Z49" s="214"/>
    </row>
    <row r="50" spans="2:26" x14ac:dyDescent="0.2">
      <c r="B50" s="84">
        <v>230</v>
      </c>
      <c r="C50" s="35" t="s">
        <v>46</v>
      </c>
      <c r="D50" s="85"/>
      <c r="E50" s="85"/>
      <c r="F50" s="86"/>
      <c r="G50" s="87"/>
      <c r="H50" s="86"/>
      <c r="I50" s="123"/>
      <c r="J50" s="88"/>
      <c r="K50" s="89"/>
      <c r="L50" s="124"/>
      <c r="M50" s="123"/>
      <c r="N50" s="123"/>
      <c r="O50" s="123"/>
      <c r="P50" s="123"/>
      <c r="Q50" s="125"/>
      <c r="R50" s="126"/>
      <c r="S50" s="123"/>
      <c r="T50" s="123"/>
      <c r="U50" s="123"/>
      <c r="V50" s="123"/>
      <c r="W50" s="125"/>
      <c r="Y50" s="213"/>
      <c r="Z50" s="214"/>
    </row>
    <row r="51" spans="2:26" ht="15" x14ac:dyDescent="0.25">
      <c r="B51" s="92"/>
      <c r="C51" s="35" t="s">
        <v>41</v>
      </c>
      <c r="D51" s="99"/>
      <c r="E51" s="127"/>
      <c r="F51" s="128"/>
      <c r="G51" s="129"/>
      <c r="H51" s="128"/>
      <c r="I51" s="105">
        <f>H51*F51</f>
        <v>0</v>
      </c>
      <c r="J51" s="132"/>
      <c r="K51" s="103"/>
      <c r="L51" s="104">
        <f t="shared" ref="L51:Q61" si="13">IF($K51=1,$I51*N$11,IF($K51=2,$I51*N$12,IF($K51=3,$I51*N$13,IF($K51=4,$I51*N$14,IF($K51=5,$I51*N$15,IF($K51=6,$I51*N$16,IF($K51=7,$I51*N$17,IF($K51=8,$I51*N$18,0))))))))+IF($K51=9,$I51*N$19,IF($K51=10,$I51*N$20,IF($K51=11,$I51*N$21,IF($K51=12,$I51*N$22,IF($K51=13,$I51*N$23,IF($K51=14,$I51*N$24,IF($K51=15,$I51*N$25,IF($K51=16,$I51*N$26,0))))))))</f>
        <v>0</v>
      </c>
      <c r="M51" s="105">
        <f t="shared" si="13"/>
        <v>0</v>
      </c>
      <c r="N51" s="105">
        <f t="shared" si="13"/>
        <v>0</v>
      </c>
      <c r="O51" s="105">
        <f t="shared" si="13"/>
        <v>0</v>
      </c>
      <c r="P51" s="105">
        <f t="shared" si="13"/>
        <v>0</v>
      </c>
      <c r="Q51" s="106">
        <f t="shared" si="13"/>
        <v>0</v>
      </c>
      <c r="R51" s="122">
        <f t="shared" ref="R51:W61" si="14">IF($K51=1,$J51*N$11,IF($K51=2,$J51*N$12,IF($K51=3,$J51*N$13,IF($K51=4,$J51*N$14,IF($K51=5,$J51*N$15,IF($K51=6,$J51*N$16,IF($K51=7,$J51*N$17,IF($K51=8,$J51*N$18,0))))))))+IF($K51=9,$J51*N$19,IF($K51=10,$J51*N$20,IF($K51=11,$J51*N$21,IF($K51=12,$J51*N$22,IF($K51=13,$J51*N$23,IF($K51=14,$J51*N$24,IF($K51=15,$J51*N$25,IF($K51=16,$J51*N$26,0))))))))</f>
        <v>0</v>
      </c>
      <c r="S51" s="105">
        <f t="shared" si="14"/>
        <v>0</v>
      </c>
      <c r="T51" s="105">
        <f t="shared" si="14"/>
        <v>0</v>
      </c>
      <c r="U51" s="105">
        <f t="shared" si="14"/>
        <v>0</v>
      </c>
      <c r="V51" s="105">
        <f t="shared" si="14"/>
        <v>0</v>
      </c>
      <c r="W51" s="106">
        <f t="shared" si="14"/>
        <v>0</v>
      </c>
      <c r="Y51" s="213"/>
      <c r="Z51" s="214"/>
    </row>
    <row r="52" spans="2:26" ht="15" x14ac:dyDescent="0.25">
      <c r="B52" s="92"/>
      <c r="C52" s="93"/>
      <c r="D52" s="99"/>
      <c r="E52" s="127"/>
      <c r="F52" s="128"/>
      <c r="G52" s="129"/>
      <c r="H52" s="128"/>
      <c r="I52" s="105">
        <f t="shared" ref="I52:I61" si="15">H52*F52</f>
        <v>0</v>
      </c>
      <c r="J52" s="132"/>
      <c r="K52" s="103"/>
      <c r="L52" s="104">
        <f t="shared" si="13"/>
        <v>0</v>
      </c>
      <c r="M52" s="105">
        <f t="shared" si="13"/>
        <v>0</v>
      </c>
      <c r="N52" s="105">
        <f t="shared" si="13"/>
        <v>0</v>
      </c>
      <c r="O52" s="105">
        <f t="shared" si="13"/>
        <v>0</v>
      </c>
      <c r="P52" s="105">
        <f t="shared" si="13"/>
        <v>0</v>
      </c>
      <c r="Q52" s="106">
        <f t="shared" si="13"/>
        <v>0</v>
      </c>
      <c r="R52" s="122">
        <f t="shared" si="14"/>
        <v>0</v>
      </c>
      <c r="S52" s="105">
        <f t="shared" si="14"/>
        <v>0</v>
      </c>
      <c r="T52" s="105">
        <f t="shared" si="14"/>
        <v>0</v>
      </c>
      <c r="U52" s="105">
        <f t="shared" si="14"/>
        <v>0</v>
      </c>
      <c r="V52" s="105">
        <f t="shared" si="14"/>
        <v>0</v>
      </c>
      <c r="W52" s="106">
        <f t="shared" si="14"/>
        <v>0</v>
      </c>
      <c r="Y52" s="213"/>
      <c r="Z52" s="214"/>
    </row>
    <row r="53" spans="2:26" ht="15" x14ac:dyDescent="0.25">
      <c r="B53" s="92"/>
      <c r="C53" s="93"/>
      <c r="D53" s="127"/>
      <c r="E53" s="127"/>
      <c r="F53" s="128"/>
      <c r="G53" s="129"/>
      <c r="H53" s="128"/>
      <c r="I53" s="105">
        <f t="shared" si="15"/>
        <v>0</v>
      </c>
      <c r="J53" s="132"/>
      <c r="K53" s="103"/>
      <c r="L53" s="104">
        <f t="shared" si="13"/>
        <v>0</v>
      </c>
      <c r="M53" s="105">
        <f t="shared" si="13"/>
        <v>0</v>
      </c>
      <c r="N53" s="105">
        <f t="shared" si="13"/>
        <v>0</v>
      </c>
      <c r="O53" s="105">
        <f t="shared" si="13"/>
        <v>0</v>
      </c>
      <c r="P53" s="105">
        <f t="shared" si="13"/>
        <v>0</v>
      </c>
      <c r="Q53" s="106">
        <f t="shared" si="13"/>
        <v>0</v>
      </c>
      <c r="R53" s="122">
        <f t="shared" si="14"/>
        <v>0</v>
      </c>
      <c r="S53" s="105">
        <f t="shared" si="14"/>
        <v>0</v>
      </c>
      <c r="T53" s="105">
        <f t="shared" si="14"/>
        <v>0</v>
      </c>
      <c r="U53" s="105">
        <f t="shared" si="14"/>
        <v>0</v>
      </c>
      <c r="V53" s="105">
        <f t="shared" si="14"/>
        <v>0</v>
      </c>
      <c r="W53" s="106">
        <f t="shared" si="14"/>
        <v>0</v>
      </c>
      <c r="Y53" s="213"/>
      <c r="Z53" s="214"/>
    </row>
    <row r="54" spans="2:26" ht="15" x14ac:dyDescent="0.25">
      <c r="B54" s="92"/>
      <c r="C54" s="93"/>
      <c r="D54" s="127"/>
      <c r="E54" s="127"/>
      <c r="F54" s="128"/>
      <c r="G54" s="129"/>
      <c r="H54" s="128"/>
      <c r="I54" s="105">
        <f t="shared" si="15"/>
        <v>0</v>
      </c>
      <c r="J54" s="132"/>
      <c r="K54" s="103"/>
      <c r="L54" s="104">
        <f t="shared" si="13"/>
        <v>0</v>
      </c>
      <c r="M54" s="105">
        <f t="shared" si="13"/>
        <v>0</v>
      </c>
      <c r="N54" s="105">
        <f t="shared" si="13"/>
        <v>0</v>
      </c>
      <c r="O54" s="105">
        <f t="shared" si="13"/>
        <v>0</v>
      </c>
      <c r="P54" s="105">
        <f t="shared" si="13"/>
        <v>0</v>
      </c>
      <c r="Q54" s="106">
        <f t="shared" si="13"/>
        <v>0</v>
      </c>
      <c r="R54" s="122">
        <f t="shared" si="14"/>
        <v>0</v>
      </c>
      <c r="S54" s="105">
        <f t="shared" si="14"/>
        <v>0</v>
      </c>
      <c r="T54" s="105">
        <f t="shared" si="14"/>
        <v>0</v>
      </c>
      <c r="U54" s="105">
        <f t="shared" si="14"/>
        <v>0</v>
      </c>
      <c r="V54" s="105">
        <f t="shared" si="14"/>
        <v>0</v>
      </c>
      <c r="W54" s="106">
        <f t="shared" si="14"/>
        <v>0</v>
      </c>
      <c r="Y54" s="213"/>
      <c r="Z54" s="214"/>
    </row>
    <row r="55" spans="2:26" ht="15" x14ac:dyDescent="0.25">
      <c r="B55" s="92"/>
      <c r="C55" s="93"/>
      <c r="D55" s="127"/>
      <c r="E55" s="127"/>
      <c r="F55" s="128"/>
      <c r="G55" s="129"/>
      <c r="H55" s="128"/>
      <c r="I55" s="105">
        <f t="shared" si="15"/>
        <v>0</v>
      </c>
      <c r="J55" s="132"/>
      <c r="K55" s="103"/>
      <c r="L55" s="104">
        <f t="shared" si="13"/>
        <v>0</v>
      </c>
      <c r="M55" s="105">
        <f t="shared" si="13"/>
        <v>0</v>
      </c>
      <c r="N55" s="105">
        <f t="shared" si="13"/>
        <v>0</v>
      </c>
      <c r="O55" s="105">
        <f t="shared" si="13"/>
        <v>0</v>
      </c>
      <c r="P55" s="105">
        <f t="shared" si="13"/>
        <v>0</v>
      </c>
      <c r="Q55" s="106">
        <f t="shared" si="13"/>
        <v>0</v>
      </c>
      <c r="R55" s="122">
        <f t="shared" si="14"/>
        <v>0</v>
      </c>
      <c r="S55" s="105">
        <f t="shared" si="14"/>
        <v>0</v>
      </c>
      <c r="T55" s="105">
        <f t="shared" si="14"/>
        <v>0</v>
      </c>
      <c r="U55" s="105">
        <f t="shared" si="14"/>
        <v>0</v>
      </c>
      <c r="V55" s="105">
        <f t="shared" si="14"/>
        <v>0</v>
      </c>
      <c r="W55" s="106">
        <f t="shared" si="14"/>
        <v>0</v>
      </c>
      <c r="Y55" s="213"/>
      <c r="Z55" s="214"/>
    </row>
    <row r="56" spans="2:26" ht="15" x14ac:dyDescent="0.25">
      <c r="B56" s="92"/>
      <c r="C56" s="93"/>
      <c r="D56" s="127"/>
      <c r="E56" s="127"/>
      <c r="F56" s="128"/>
      <c r="G56" s="129"/>
      <c r="H56" s="128"/>
      <c r="I56" s="105">
        <f t="shared" si="15"/>
        <v>0</v>
      </c>
      <c r="J56" s="132"/>
      <c r="K56" s="103"/>
      <c r="L56" s="104">
        <f t="shared" si="13"/>
        <v>0</v>
      </c>
      <c r="M56" s="105">
        <f t="shared" si="13"/>
        <v>0</v>
      </c>
      <c r="N56" s="105">
        <f t="shared" si="13"/>
        <v>0</v>
      </c>
      <c r="O56" s="105">
        <f t="shared" si="13"/>
        <v>0</v>
      </c>
      <c r="P56" s="105">
        <f t="shared" si="13"/>
        <v>0</v>
      </c>
      <c r="Q56" s="106">
        <f t="shared" si="13"/>
        <v>0</v>
      </c>
      <c r="R56" s="122">
        <f t="shared" si="14"/>
        <v>0</v>
      </c>
      <c r="S56" s="105">
        <f t="shared" si="14"/>
        <v>0</v>
      </c>
      <c r="T56" s="105">
        <f t="shared" si="14"/>
        <v>0</v>
      </c>
      <c r="U56" s="105">
        <f t="shared" si="14"/>
        <v>0</v>
      </c>
      <c r="V56" s="105">
        <f t="shared" si="14"/>
        <v>0</v>
      </c>
      <c r="W56" s="106">
        <f t="shared" si="14"/>
        <v>0</v>
      </c>
      <c r="Y56" s="213"/>
      <c r="Z56" s="214"/>
    </row>
    <row r="57" spans="2:26" ht="15" x14ac:dyDescent="0.25">
      <c r="B57" s="92"/>
      <c r="C57" s="93"/>
      <c r="D57" s="127"/>
      <c r="E57" s="127"/>
      <c r="F57" s="128"/>
      <c r="G57" s="129"/>
      <c r="H57" s="128"/>
      <c r="I57" s="105">
        <f t="shared" si="15"/>
        <v>0</v>
      </c>
      <c r="J57" s="132"/>
      <c r="K57" s="103"/>
      <c r="L57" s="104">
        <f t="shared" si="13"/>
        <v>0</v>
      </c>
      <c r="M57" s="105">
        <f t="shared" si="13"/>
        <v>0</v>
      </c>
      <c r="N57" s="105">
        <f t="shared" si="13"/>
        <v>0</v>
      </c>
      <c r="O57" s="105">
        <f t="shared" si="13"/>
        <v>0</v>
      </c>
      <c r="P57" s="105">
        <f t="shared" si="13"/>
        <v>0</v>
      </c>
      <c r="Q57" s="106">
        <f t="shared" si="13"/>
        <v>0</v>
      </c>
      <c r="R57" s="122">
        <f t="shared" si="14"/>
        <v>0</v>
      </c>
      <c r="S57" s="105">
        <f t="shared" si="14"/>
        <v>0</v>
      </c>
      <c r="T57" s="105">
        <f t="shared" si="14"/>
        <v>0</v>
      </c>
      <c r="U57" s="105">
        <f t="shared" si="14"/>
        <v>0</v>
      </c>
      <c r="V57" s="105">
        <f t="shared" si="14"/>
        <v>0</v>
      </c>
      <c r="W57" s="106">
        <f t="shared" si="14"/>
        <v>0</v>
      </c>
      <c r="Y57" s="213"/>
      <c r="Z57" s="214"/>
    </row>
    <row r="58" spans="2:26" x14ac:dyDescent="0.2">
      <c r="B58" s="92"/>
      <c r="C58" s="93"/>
      <c r="D58" s="99"/>
      <c r="E58" s="133"/>
      <c r="F58" s="100"/>
      <c r="G58" s="101"/>
      <c r="H58" s="100"/>
      <c r="I58" s="105">
        <f t="shared" si="15"/>
        <v>0</v>
      </c>
      <c r="J58" s="132"/>
      <c r="K58" s="103"/>
      <c r="L58" s="104">
        <f t="shared" si="13"/>
        <v>0</v>
      </c>
      <c r="M58" s="105">
        <f t="shared" si="13"/>
        <v>0</v>
      </c>
      <c r="N58" s="105">
        <f t="shared" si="13"/>
        <v>0</v>
      </c>
      <c r="O58" s="105">
        <f t="shared" si="13"/>
        <v>0</v>
      </c>
      <c r="P58" s="105">
        <f t="shared" si="13"/>
        <v>0</v>
      </c>
      <c r="Q58" s="106">
        <f t="shared" si="13"/>
        <v>0</v>
      </c>
      <c r="R58" s="122">
        <f t="shared" si="14"/>
        <v>0</v>
      </c>
      <c r="S58" s="105">
        <f t="shared" si="14"/>
        <v>0</v>
      </c>
      <c r="T58" s="105">
        <f t="shared" si="14"/>
        <v>0</v>
      </c>
      <c r="U58" s="105">
        <f t="shared" si="14"/>
        <v>0</v>
      </c>
      <c r="V58" s="105">
        <f t="shared" si="14"/>
        <v>0</v>
      </c>
      <c r="W58" s="106">
        <f t="shared" si="14"/>
        <v>0</v>
      </c>
      <c r="Y58" s="213"/>
      <c r="Z58" s="214"/>
    </row>
    <row r="59" spans="2:26" x14ac:dyDescent="0.2">
      <c r="B59" s="92"/>
      <c r="C59" s="93"/>
      <c r="D59" s="99"/>
      <c r="E59" s="133"/>
      <c r="F59" s="100"/>
      <c r="G59" s="101"/>
      <c r="H59" s="100"/>
      <c r="I59" s="105">
        <f t="shared" si="15"/>
        <v>0</v>
      </c>
      <c r="J59" s="132"/>
      <c r="K59" s="103"/>
      <c r="L59" s="104">
        <f t="shared" si="13"/>
        <v>0</v>
      </c>
      <c r="M59" s="105">
        <f t="shared" si="13"/>
        <v>0</v>
      </c>
      <c r="N59" s="105">
        <f t="shared" si="13"/>
        <v>0</v>
      </c>
      <c r="O59" s="105">
        <f t="shared" si="13"/>
        <v>0</v>
      </c>
      <c r="P59" s="105">
        <f t="shared" si="13"/>
        <v>0</v>
      </c>
      <c r="Q59" s="106">
        <f t="shared" si="13"/>
        <v>0</v>
      </c>
      <c r="R59" s="122">
        <f t="shared" si="14"/>
        <v>0</v>
      </c>
      <c r="S59" s="105">
        <f t="shared" si="14"/>
        <v>0</v>
      </c>
      <c r="T59" s="105">
        <f t="shared" si="14"/>
        <v>0</v>
      </c>
      <c r="U59" s="105">
        <f t="shared" si="14"/>
        <v>0</v>
      </c>
      <c r="V59" s="105">
        <f t="shared" si="14"/>
        <v>0</v>
      </c>
      <c r="W59" s="106">
        <f t="shared" si="14"/>
        <v>0</v>
      </c>
      <c r="Y59" s="213"/>
      <c r="Z59" s="214"/>
    </row>
    <row r="60" spans="2:26" x14ac:dyDescent="0.2">
      <c r="B60" s="92"/>
      <c r="C60" s="93"/>
      <c r="D60" s="99"/>
      <c r="E60" s="133"/>
      <c r="F60" s="100"/>
      <c r="G60" s="101"/>
      <c r="H60" s="100"/>
      <c r="I60" s="105">
        <f t="shared" si="15"/>
        <v>0</v>
      </c>
      <c r="J60" s="132"/>
      <c r="K60" s="103"/>
      <c r="L60" s="104">
        <f t="shared" si="13"/>
        <v>0</v>
      </c>
      <c r="M60" s="105">
        <f t="shared" si="13"/>
        <v>0</v>
      </c>
      <c r="N60" s="105">
        <f t="shared" si="13"/>
        <v>0</v>
      </c>
      <c r="O60" s="105">
        <f t="shared" si="13"/>
        <v>0</v>
      </c>
      <c r="P60" s="105">
        <f t="shared" si="13"/>
        <v>0</v>
      </c>
      <c r="Q60" s="106">
        <f t="shared" si="13"/>
        <v>0</v>
      </c>
      <c r="R60" s="122">
        <f t="shared" si="14"/>
        <v>0</v>
      </c>
      <c r="S60" s="105">
        <f t="shared" si="14"/>
        <v>0</v>
      </c>
      <c r="T60" s="105">
        <f t="shared" si="14"/>
        <v>0</v>
      </c>
      <c r="U60" s="105">
        <f t="shared" si="14"/>
        <v>0</v>
      </c>
      <c r="V60" s="105">
        <f t="shared" si="14"/>
        <v>0</v>
      </c>
      <c r="W60" s="106">
        <f t="shared" si="14"/>
        <v>0</v>
      </c>
      <c r="Y60" s="213"/>
      <c r="Z60" s="214"/>
    </row>
    <row r="61" spans="2:26" x14ac:dyDescent="0.2">
      <c r="B61" s="92">
        <v>240</v>
      </c>
      <c r="C61" s="93" t="s">
        <v>47</v>
      </c>
      <c r="D61" s="134"/>
      <c r="E61" s="135"/>
      <c r="F61" s="100"/>
      <c r="G61" s="101"/>
      <c r="H61" s="100"/>
      <c r="I61" s="105">
        <f t="shared" si="15"/>
        <v>0</v>
      </c>
      <c r="J61" s="132"/>
      <c r="K61" s="103"/>
      <c r="L61" s="104">
        <f t="shared" si="13"/>
        <v>0</v>
      </c>
      <c r="M61" s="105">
        <f t="shared" si="13"/>
        <v>0</v>
      </c>
      <c r="N61" s="105">
        <f t="shared" si="13"/>
        <v>0</v>
      </c>
      <c r="O61" s="105">
        <f t="shared" si="13"/>
        <v>0</v>
      </c>
      <c r="P61" s="105">
        <f t="shared" si="13"/>
        <v>0</v>
      </c>
      <c r="Q61" s="106">
        <f t="shared" si="13"/>
        <v>0</v>
      </c>
      <c r="R61" s="122">
        <f t="shared" si="14"/>
        <v>0</v>
      </c>
      <c r="S61" s="105">
        <f t="shared" si="14"/>
        <v>0</v>
      </c>
      <c r="T61" s="105">
        <f t="shared" si="14"/>
        <v>0</v>
      </c>
      <c r="U61" s="105">
        <f t="shared" si="14"/>
        <v>0</v>
      </c>
      <c r="V61" s="105">
        <f t="shared" si="14"/>
        <v>0</v>
      </c>
      <c r="W61" s="106">
        <f t="shared" si="14"/>
        <v>0</v>
      </c>
      <c r="Y61" s="213"/>
      <c r="Z61" s="214"/>
    </row>
    <row r="62" spans="2:26" x14ac:dyDescent="0.2">
      <c r="B62" s="109">
        <v>200</v>
      </c>
      <c r="C62" s="110" t="s">
        <v>48</v>
      </c>
      <c r="D62" s="111"/>
      <c r="E62" s="111"/>
      <c r="F62" s="112"/>
      <c r="G62" s="110"/>
      <c r="H62" s="112"/>
      <c r="I62" s="112">
        <f>SUM(I39:I61)</f>
        <v>0</v>
      </c>
      <c r="J62" s="113">
        <f>SUM(J39:J61)</f>
        <v>0</v>
      </c>
      <c r="K62" s="114"/>
      <c r="L62" s="115">
        <f t="shared" ref="L62:W62" si="16">SUM(L39:L61)</f>
        <v>0</v>
      </c>
      <c r="M62" s="112">
        <f t="shared" si="16"/>
        <v>0</v>
      </c>
      <c r="N62" s="112">
        <f t="shared" si="16"/>
        <v>0</v>
      </c>
      <c r="O62" s="112">
        <f t="shared" si="16"/>
        <v>0</v>
      </c>
      <c r="P62" s="112">
        <f t="shared" si="16"/>
        <v>0</v>
      </c>
      <c r="Q62" s="113">
        <f t="shared" si="16"/>
        <v>0</v>
      </c>
      <c r="R62" s="116">
        <f t="shared" si="16"/>
        <v>0</v>
      </c>
      <c r="S62" s="112">
        <f t="shared" si="16"/>
        <v>0</v>
      </c>
      <c r="T62" s="112">
        <f t="shared" si="16"/>
        <v>0</v>
      </c>
      <c r="U62" s="112">
        <f t="shared" si="16"/>
        <v>0</v>
      </c>
      <c r="V62" s="112">
        <f t="shared" si="16"/>
        <v>0</v>
      </c>
      <c r="W62" s="113">
        <f t="shared" si="16"/>
        <v>0</v>
      </c>
      <c r="Y62" s="213"/>
      <c r="Z62" s="214"/>
    </row>
    <row r="63" spans="2:26" x14ac:dyDescent="0.2">
      <c r="B63" s="84">
        <v>310</v>
      </c>
      <c r="C63" s="35" t="s">
        <v>49</v>
      </c>
      <c r="D63" s="85"/>
      <c r="E63" s="85"/>
      <c r="F63" s="86"/>
      <c r="G63" s="87"/>
      <c r="H63" s="86"/>
      <c r="I63" s="123"/>
      <c r="J63" s="88"/>
      <c r="K63" s="89"/>
      <c r="L63" s="124"/>
      <c r="M63" s="123"/>
      <c r="N63" s="123"/>
      <c r="O63" s="123"/>
      <c r="P63" s="123"/>
      <c r="Q63" s="125"/>
      <c r="R63" s="126"/>
      <c r="S63" s="123"/>
      <c r="T63" s="123"/>
      <c r="U63" s="123"/>
      <c r="V63" s="123"/>
      <c r="W63" s="125"/>
      <c r="Y63" s="213"/>
      <c r="Z63" s="214"/>
    </row>
    <row r="64" spans="2:26" x14ac:dyDescent="0.2">
      <c r="B64" s="98"/>
      <c r="C64" s="35" t="s">
        <v>41</v>
      </c>
      <c r="D64" s="99"/>
      <c r="E64" s="99"/>
      <c r="F64" s="40"/>
      <c r="G64" s="45"/>
      <c r="H64" s="40"/>
      <c r="I64" s="105">
        <f>H64*F64</f>
        <v>0</v>
      </c>
      <c r="J64" s="130"/>
      <c r="K64" s="131"/>
      <c r="L64" s="104">
        <f t="shared" ref="L64:Q76" si="17">IF($K64=1,$I64*N$11,IF($K64=2,$I64*N$12,IF($K64=3,$I64*N$13,IF($K64=4,$I64*N$14,IF($K64=5,$I64*N$15,IF($K64=6,$I64*N$16,IF($K64=7,$I64*N$17,IF($K64=8,$I64*N$18,0))))))))+IF($K64=9,$I64*N$19,IF($K64=10,$I64*N$20,IF($K64=11,$I64*N$21,IF($K64=12,$I64*N$22,IF($K64=13,$I64*N$23,IF($K64=14,$I64*N$24,IF($K64=15,$I64*N$25,IF($K64=16,$I64*N$26,0))))))))</f>
        <v>0</v>
      </c>
      <c r="M64" s="105">
        <f t="shared" si="17"/>
        <v>0</v>
      </c>
      <c r="N64" s="105">
        <f t="shared" si="17"/>
        <v>0</v>
      </c>
      <c r="O64" s="105">
        <f t="shared" si="17"/>
        <v>0</v>
      </c>
      <c r="P64" s="105">
        <f t="shared" si="17"/>
        <v>0</v>
      </c>
      <c r="Q64" s="106">
        <f t="shared" si="17"/>
        <v>0</v>
      </c>
      <c r="R64" s="122">
        <f t="shared" ref="R64:W76" si="18">IF($K64=1,$J64*N$11,IF($K64=2,$J64*N$12,IF($K64=3,$J64*N$13,IF($K64=4,$J64*N$14,IF($K64=5,$J64*N$15,IF($K64=6,$J64*N$16,IF($K64=7,$J64*N$17,IF($K64=8,$J64*N$18,0))))))))+IF($K64=9,$J64*N$19,IF($K64=10,$J64*N$20,IF($K64=11,$J64*N$21,IF($K64=12,$J64*N$22,IF($K64=13,$J64*N$23,IF($K64=14,$J64*N$24,IF($K64=15,$J64*N$25,IF($K64=16,$J64*N$26,0))))))))</f>
        <v>0</v>
      </c>
      <c r="S64" s="105">
        <f t="shared" si="18"/>
        <v>0</v>
      </c>
      <c r="T64" s="105">
        <f t="shared" si="18"/>
        <v>0</v>
      </c>
      <c r="U64" s="105">
        <f t="shared" si="18"/>
        <v>0</v>
      </c>
      <c r="V64" s="105">
        <f t="shared" si="18"/>
        <v>0</v>
      </c>
      <c r="W64" s="106">
        <f t="shared" si="18"/>
        <v>0</v>
      </c>
      <c r="Y64" s="213"/>
      <c r="Z64" s="214"/>
    </row>
    <row r="65" spans="2:26" x14ac:dyDescent="0.2">
      <c r="B65" s="98"/>
      <c r="C65" s="35"/>
      <c r="D65" s="99"/>
      <c r="E65" s="99"/>
      <c r="F65" s="40"/>
      <c r="G65" s="45"/>
      <c r="H65" s="40"/>
      <c r="I65" s="105">
        <f t="shared" ref="I65:I71" si="19">H65*F65</f>
        <v>0</v>
      </c>
      <c r="J65" s="130"/>
      <c r="K65" s="131"/>
      <c r="L65" s="104">
        <f t="shared" si="17"/>
        <v>0</v>
      </c>
      <c r="M65" s="105">
        <f t="shared" si="17"/>
        <v>0</v>
      </c>
      <c r="N65" s="105">
        <f t="shared" si="17"/>
        <v>0</v>
      </c>
      <c r="O65" s="105">
        <f t="shared" si="17"/>
        <v>0</v>
      </c>
      <c r="P65" s="105">
        <f t="shared" si="17"/>
        <v>0</v>
      </c>
      <c r="Q65" s="106">
        <f t="shared" si="17"/>
        <v>0</v>
      </c>
      <c r="R65" s="122">
        <f t="shared" si="18"/>
        <v>0</v>
      </c>
      <c r="S65" s="105">
        <f t="shared" si="18"/>
        <v>0</v>
      </c>
      <c r="T65" s="105">
        <f t="shared" si="18"/>
        <v>0</v>
      </c>
      <c r="U65" s="105">
        <f t="shared" si="18"/>
        <v>0</v>
      </c>
      <c r="V65" s="105">
        <f t="shared" si="18"/>
        <v>0</v>
      </c>
      <c r="W65" s="106">
        <f t="shared" si="18"/>
        <v>0</v>
      </c>
      <c r="Y65" s="213"/>
      <c r="Z65" s="214"/>
    </row>
    <row r="66" spans="2:26" x14ac:dyDescent="0.2">
      <c r="B66" s="98"/>
      <c r="C66" s="35"/>
      <c r="D66" s="99"/>
      <c r="E66" s="99"/>
      <c r="F66" s="40"/>
      <c r="G66" s="45"/>
      <c r="H66" s="40"/>
      <c r="I66" s="105">
        <f t="shared" si="19"/>
        <v>0</v>
      </c>
      <c r="J66" s="130"/>
      <c r="K66" s="131"/>
      <c r="L66" s="104">
        <f t="shared" si="17"/>
        <v>0</v>
      </c>
      <c r="M66" s="105">
        <f t="shared" si="17"/>
        <v>0</v>
      </c>
      <c r="N66" s="105">
        <f t="shared" si="17"/>
        <v>0</v>
      </c>
      <c r="O66" s="105">
        <f t="shared" si="17"/>
        <v>0</v>
      </c>
      <c r="P66" s="105">
        <f t="shared" si="17"/>
        <v>0</v>
      </c>
      <c r="Q66" s="106">
        <f t="shared" si="17"/>
        <v>0</v>
      </c>
      <c r="R66" s="122">
        <f t="shared" si="18"/>
        <v>0</v>
      </c>
      <c r="S66" s="105">
        <f t="shared" si="18"/>
        <v>0</v>
      </c>
      <c r="T66" s="105">
        <f t="shared" si="18"/>
        <v>0</v>
      </c>
      <c r="U66" s="105">
        <f t="shared" si="18"/>
        <v>0</v>
      </c>
      <c r="V66" s="105">
        <f t="shared" si="18"/>
        <v>0</v>
      </c>
      <c r="W66" s="106">
        <f t="shared" si="18"/>
        <v>0</v>
      </c>
      <c r="Y66" s="213"/>
      <c r="Z66" s="214"/>
    </row>
    <row r="67" spans="2:26" x14ac:dyDescent="0.2">
      <c r="B67" s="98"/>
      <c r="C67" s="35"/>
      <c r="D67" s="99"/>
      <c r="E67" s="99"/>
      <c r="F67" s="40"/>
      <c r="G67" s="45"/>
      <c r="H67" s="40"/>
      <c r="I67" s="105">
        <f t="shared" si="19"/>
        <v>0</v>
      </c>
      <c r="J67" s="130"/>
      <c r="K67" s="131"/>
      <c r="L67" s="104">
        <f t="shared" si="17"/>
        <v>0</v>
      </c>
      <c r="M67" s="105">
        <f t="shared" si="17"/>
        <v>0</v>
      </c>
      <c r="N67" s="105">
        <f t="shared" si="17"/>
        <v>0</v>
      </c>
      <c r="O67" s="105">
        <f t="shared" si="17"/>
        <v>0</v>
      </c>
      <c r="P67" s="105">
        <f t="shared" si="17"/>
        <v>0</v>
      </c>
      <c r="Q67" s="106">
        <f t="shared" si="17"/>
        <v>0</v>
      </c>
      <c r="R67" s="122">
        <f t="shared" si="18"/>
        <v>0</v>
      </c>
      <c r="S67" s="105">
        <f t="shared" si="18"/>
        <v>0</v>
      </c>
      <c r="T67" s="105">
        <f t="shared" si="18"/>
        <v>0</v>
      </c>
      <c r="U67" s="105">
        <f t="shared" si="18"/>
        <v>0</v>
      </c>
      <c r="V67" s="105">
        <f t="shared" si="18"/>
        <v>0</v>
      </c>
      <c r="W67" s="106">
        <f t="shared" si="18"/>
        <v>0</v>
      </c>
      <c r="Y67" s="213"/>
      <c r="Z67" s="214"/>
    </row>
    <row r="68" spans="2:26" x14ac:dyDescent="0.2">
      <c r="B68" s="98"/>
      <c r="C68" s="35"/>
      <c r="D68" s="99"/>
      <c r="E68" s="99"/>
      <c r="F68" s="40"/>
      <c r="G68" s="45"/>
      <c r="H68" s="40"/>
      <c r="I68" s="105">
        <f t="shared" si="19"/>
        <v>0</v>
      </c>
      <c r="J68" s="130"/>
      <c r="K68" s="131"/>
      <c r="L68" s="104">
        <f t="shared" si="17"/>
        <v>0</v>
      </c>
      <c r="M68" s="105">
        <f t="shared" si="17"/>
        <v>0</v>
      </c>
      <c r="N68" s="105">
        <f t="shared" si="17"/>
        <v>0</v>
      </c>
      <c r="O68" s="105">
        <f t="shared" si="17"/>
        <v>0</v>
      </c>
      <c r="P68" s="105">
        <f t="shared" si="17"/>
        <v>0</v>
      </c>
      <c r="Q68" s="106">
        <f t="shared" si="17"/>
        <v>0</v>
      </c>
      <c r="R68" s="122">
        <f t="shared" si="18"/>
        <v>0</v>
      </c>
      <c r="S68" s="105">
        <f t="shared" si="18"/>
        <v>0</v>
      </c>
      <c r="T68" s="105">
        <f t="shared" si="18"/>
        <v>0</v>
      </c>
      <c r="U68" s="105">
        <f t="shared" si="18"/>
        <v>0</v>
      </c>
      <c r="V68" s="105">
        <f t="shared" si="18"/>
        <v>0</v>
      </c>
      <c r="W68" s="106">
        <f t="shared" si="18"/>
        <v>0</v>
      </c>
      <c r="Y68" s="213"/>
      <c r="Z68" s="214"/>
    </row>
    <row r="69" spans="2:26" x14ac:dyDescent="0.2">
      <c r="B69" s="98"/>
      <c r="C69" s="35"/>
      <c r="D69" s="99"/>
      <c r="E69" s="99"/>
      <c r="F69" s="40"/>
      <c r="G69" s="45"/>
      <c r="H69" s="40"/>
      <c r="I69" s="105">
        <f t="shared" si="19"/>
        <v>0</v>
      </c>
      <c r="J69" s="130"/>
      <c r="K69" s="131"/>
      <c r="L69" s="104">
        <f t="shared" si="17"/>
        <v>0</v>
      </c>
      <c r="M69" s="105">
        <f t="shared" si="17"/>
        <v>0</v>
      </c>
      <c r="N69" s="105">
        <f t="shared" si="17"/>
        <v>0</v>
      </c>
      <c r="O69" s="105">
        <f t="shared" si="17"/>
        <v>0</v>
      </c>
      <c r="P69" s="105">
        <f t="shared" si="17"/>
        <v>0</v>
      </c>
      <c r="Q69" s="106">
        <f t="shared" si="17"/>
        <v>0</v>
      </c>
      <c r="R69" s="122">
        <f t="shared" si="18"/>
        <v>0</v>
      </c>
      <c r="S69" s="105">
        <f t="shared" si="18"/>
        <v>0</v>
      </c>
      <c r="T69" s="105">
        <f t="shared" si="18"/>
        <v>0</v>
      </c>
      <c r="U69" s="105">
        <f t="shared" si="18"/>
        <v>0</v>
      </c>
      <c r="V69" s="105">
        <f t="shared" si="18"/>
        <v>0</v>
      </c>
      <c r="W69" s="106">
        <f t="shared" si="18"/>
        <v>0</v>
      </c>
      <c r="Y69" s="213"/>
      <c r="Z69" s="214"/>
    </row>
    <row r="70" spans="2:26" x14ac:dyDescent="0.2">
      <c r="B70" s="98"/>
      <c r="C70" s="35"/>
      <c r="D70" s="99"/>
      <c r="E70" s="99"/>
      <c r="F70" s="40"/>
      <c r="G70" s="45"/>
      <c r="H70" s="40"/>
      <c r="I70" s="105">
        <f t="shared" si="19"/>
        <v>0</v>
      </c>
      <c r="J70" s="130"/>
      <c r="K70" s="131"/>
      <c r="L70" s="104">
        <f t="shared" si="17"/>
        <v>0</v>
      </c>
      <c r="M70" s="105">
        <f t="shared" si="17"/>
        <v>0</v>
      </c>
      <c r="N70" s="105">
        <f t="shared" si="17"/>
        <v>0</v>
      </c>
      <c r="O70" s="105">
        <f t="shared" si="17"/>
        <v>0</v>
      </c>
      <c r="P70" s="105">
        <f t="shared" si="17"/>
        <v>0</v>
      </c>
      <c r="Q70" s="106">
        <f t="shared" si="17"/>
        <v>0</v>
      </c>
      <c r="R70" s="122">
        <f t="shared" si="18"/>
        <v>0</v>
      </c>
      <c r="S70" s="105">
        <f t="shared" si="18"/>
        <v>0</v>
      </c>
      <c r="T70" s="105">
        <f t="shared" si="18"/>
        <v>0</v>
      </c>
      <c r="U70" s="105">
        <f t="shared" si="18"/>
        <v>0</v>
      </c>
      <c r="V70" s="105">
        <f t="shared" si="18"/>
        <v>0</v>
      </c>
      <c r="W70" s="106">
        <f t="shared" si="18"/>
        <v>0</v>
      </c>
      <c r="Y70" s="213"/>
      <c r="Z70" s="214"/>
    </row>
    <row r="71" spans="2:26" x14ac:dyDescent="0.2">
      <c r="B71" s="98"/>
      <c r="C71" s="35"/>
      <c r="D71" s="99"/>
      <c r="E71" s="99"/>
      <c r="F71" s="40"/>
      <c r="G71" s="45"/>
      <c r="H71" s="40"/>
      <c r="I71" s="105">
        <f t="shared" si="19"/>
        <v>0</v>
      </c>
      <c r="J71" s="130"/>
      <c r="K71" s="131"/>
      <c r="L71" s="104">
        <f t="shared" si="17"/>
        <v>0</v>
      </c>
      <c r="M71" s="105">
        <f t="shared" si="17"/>
        <v>0</v>
      </c>
      <c r="N71" s="105">
        <f t="shared" si="17"/>
        <v>0</v>
      </c>
      <c r="O71" s="105">
        <f t="shared" si="17"/>
        <v>0</v>
      </c>
      <c r="P71" s="105">
        <f t="shared" si="17"/>
        <v>0</v>
      </c>
      <c r="Q71" s="106">
        <f t="shared" si="17"/>
        <v>0</v>
      </c>
      <c r="R71" s="122">
        <f t="shared" si="18"/>
        <v>0</v>
      </c>
      <c r="S71" s="105">
        <f t="shared" si="18"/>
        <v>0</v>
      </c>
      <c r="T71" s="105">
        <f t="shared" si="18"/>
        <v>0</v>
      </c>
      <c r="U71" s="105">
        <f t="shared" si="18"/>
        <v>0</v>
      </c>
      <c r="V71" s="105">
        <f t="shared" si="18"/>
        <v>0</v>
      </c>
      <c r="W71" s="106">
        <f t="shared" si="18"/>
        <v>0</v>
      </c>
      <c r="Y71" s="213"/>
      <c r="Z71" s="214"/>
    </row>
    <row r="72" spans="2:26" x14ac:dyDescent="0.2">
      <c r="B72" s="98"/>
      <c r="C72" s="35"/>
      <c r="D72" s="99"/>
      <c r="E72" s="99"/>
      <c r="F72" s="40"/>
      <c r="G72" s="45"/>
      <c r="H72" s="40"/>
      <c r="I72" s="105">
        <f>H72*F72</f>
        <v>0</v>
      </c>
      <c r="J72" s="130"/>
      <c r="K72" s="131"/>
      <c r="L72" s="104">
        <f t="shared" si="17"/>
        <v>0</v>
      </c>
      <c r="M72" s="105">
        <f t="shared" si="17"/>
        <v>0</v>
      </c>
      <c r="N72" s="105">
        <f t="shared" si="17"/>
        <v>0</v>
      </c>
      <c r="O72" s="105">
        <f t="shared" si="17"/>
        <v>0</v>
      </c>
      <c r="P72" s="105">
        <f t="shared" si="17"/>
        <v>0</v>
      </c>
      <c r="Q72" s="106">
        <f t="shared" si="17"/>
        <v>0</v>
      </c>
      <c r="R72" s="122">
        <f t="shared" si="18"/>
        <v>0</v>
      </c>
      <c r="S72" s="105">
        <f t="shared" si="18"/>
        <v>0</v>
      </c>
      <c r="T72" s="105">
        <f t="shared" si="18"/>
        <v>0</v>
      </c>
      <c r="U72" s="105">
        <f t="shared" si="18"/>
        <v>0</v>
      </c>
      <c r="V72" s="105">
        <f t="shared" si="18"/>
        <v>0</v>
      </c>
      <c r="W72" s="106">
        <f t="shared" si="18"/>
        <v>0</v>
      </c>
      <c r="Y72" s="213"/>
      <c r="Z72" s="214"/>
    </row>
    <row r="73" spans="2:26" x14ac:dyDescent="0.2">
      <c r="B73" s="98"/>
      <c r="C73" s="35"/>
      <c r="D73" s="99"/>
      <c r="E73" s="99"/>
      <c r="F73" s="40"/>
      <c r="G73" s="45"/>
      <c r="H73" s="40"/>
      <c r="I73" s="105">
        <f>H73*F73</f>
        <v>0</v>
      </c>
      <c r="J73" s="130"/>
      <c r="K73" s="131"/>
      <c r="L73" s="104">
        <f t="shared" si="17"/>
        <v>0</v>
      </c>
      <c r="M73" s="105">
        <f t="shared" si="17"/>
        <v>0</v>
      </c>
      <c r="N73" s="105">
        <f t="shared" si="17"/>
        <v>0</v>
      </c>
      <c r="O73" s="105">
        <f t="shared" si="17"/>
        <v>0</v>
      </c>
      <c r="P73" s="105">
        <f t="shared" si="17"/>
        <v>0</v>
      </c>
      <c r="Q73" s="106">
        <f t="shared" si="17"/>
        <v>0</v>
      </c>
      <c r="R73" s="122">
        <f t="shared" si="18"/>
        <v>0</v>
      </c>
      <c r="S73" s="105">
        <f t="shared" si="18"/>
        <v>0</v>
      </c>
      <c r="T73" s="105">
        <f t="shared" si="18"/>
        <v>0</v>
      </c>
      <c r="U73" s="105">
        <f t="shared" si="18"/>
        <v>0</v>
      </c>
      <c r="V73" s="105">
        <f t="shared" si="18"/>
        <v>0</v>
      </c>
      <c r="W73" s="106">
        <f t="shared" si="18"/>
        <v>0</v>
      </c>
      <c r="Y73" s="213"/>
      <c r="Z73" s="214"/>
    </row>
    <row r="74" spans="2:26" x14ac:dyDescent="0.2">
      <c r="B74" s="98"/>
      <c r="C74" s="35"/>
      <c r="D74" s="99"/>
      <c r="E74" s="99"/>
      <c r="F74" s="40"/>
      <c r="G74" s="45"/>
      <c r="H74" s="40"/>
      <c r="I74" s="105">
        <f>H74*F74</f>
        <v>0</v>
      </c>
      <c r="J74" s="130"/>
      <c r="K74" s="131"/>
      <c r="L74" s="104">
        <f t="shared" si="17"/>
        <v>0</v>
      </c>
      <c r="M74" s="105">
        <f t="shared" si="17"/>
        <v>0</v>
      </c>
      <c r="N74" s="105">
        <f t="shared" si="17"/>
        <v>0</v>
      </c>
      <c r="O74" s="105">
        <f t="shared" si="17"/>
        <v>0</v>
      </c>
      <c r="P74" s="105">
        <f t="shared" si="17"/>
        <v>0</v>
      </c>
      <c r="Q74" s="106">
        <f t="shared" si="17"/>
        <v>0</v>
      </c>
      <c r="R74" s="122">
        <f t="shared" si="18"/>
        <v>0</v>
      </c>
      <c r="S74" s="105">
        <f t="shared" si="18"/>
        <v>0</v>
      </c>
      <c r="T74" s="105">
        <f t="shared" si="18"/>
        <v>0</v>
      </c>
      <c r="U74" s="105">
        <f t="shared" si="18"/>
        <v>0</v>
      </c>
      <c r="V74" s="105">
        <f t="shared" si="18"/>
        <v>0</v>
      </c>
      <c r="W74" s="106">
        <f t="shared" si="18"/>
        <v>0</v>
      </c>
      <c r="Y74" s="213"/>
      <c r="Z74" s="214"/>
    </row>
    <row r="75" spans="2:26" x14ac:dyDescent="0.2">
      <c r="B75" s="98"/>
      <c r="C75" s="35"/>
      <c r="D75" s="99"/>
      <c r="E75" s="99"/>
      <c r="F75" s="40"/>
      <c r="G75" s="45"/>
      <c r="H75" s="40"/>
      <c r="I75" s="105">
        <f>H75*F75</f>
        <v>0</v>
      </c>
      <c r="J75" s="130"/>
      <c r="K75" s="131"/>
      <c r="L75" s="104">
        <f t="shared" si="17"/>
        <v>0</v>
      </c>
      <c r="M75" s="105">
        <f t="shared" si="17"/>
        <v>0</v>
      </c>
      <c r="N75" s="105">
        <f t="shared" si="17"/>
        <v>0</v>
      </c>
      <c r="O75" s="105">
        <f t="shared" si="17"/>
        <v>0</v>
      </c>
      <c r="P75" s="105">
        <f t="shared" si="17"/>
        <v>0</v>
      </c>
      <c r="Q75" s="106">
        <f t="shared" si="17"/>
        <v>0</v>
      </c>
      <c r="R75" s="122">
        <f t="shared" si="18"/>
        <v>0</v>
      </c>
      <c r="S75" s="105">
        <f t="shared" si="18"/>
        <v>0</v>
      </c>
      <c r="T75" s="105">
        <f t="shared" si="18"/>
        <v>0</v>
      </c>
      <c r="U75" s="105">
        <f t="shared" si="18"/>
        <v>0</v>
      </c>
      <c r="V75" s="105">
        <f t="shared" si="18"/>
        <v>0</v>
      </c>
      <c r="W75" s="106">
        <f t="shared" si="18"/>
        <v>0</v>
      </c>
      <c r="Y75" s="213"/>
      <c r="Z75" s="214"/>
    </row>
    <row r="76" spans="2:26" x14ac:dyDescent="0.2">
      <c r="B76" s="98"/>
      <c r="C76" s="35"/>
      <c r="D76" s="99"/>
      <c r="E76" s="99"/>
      <c r="F76" s="40"/>
      <c r="G76" s="45"/>
      <c r="H76" s="40"/>
      <c r="I76" s="105">
        <f>H76*F76</f>
        <v>0</v>
      </c>
      <c r="J76" s="130"/>
      <c r="K76" s="131"/>
      <c r="L76" s="104">
        <f t="shared" si="17"/>
        <v>0</v>
      </c>
      <c r="M76" s="105">
        <f t="shared" si="17"/>
        <v>0</v>
      </c>
      <c r="N76" s="105">
        <f t="shared" si="17"/>
        <v>0</v>
      </c>
      <c r="O76" s="105">
        <f t="shared" si="17"/>
        <v>0</v>
      </c>
      <c r="P76" s="105">
        <f t="shared" si="17"/>
        <v>0</v>
      </c>
      <c r="Q76" s="106">
        <f t="shared" si="17"/>
        <v>0</v>
      </c>
      <c r="R76" s="122">
        <f t="shared" si="18"/>
        <v>0</v>
      </c>
      <c r="S76" s="105">
        <f t="shared" si="18"/>
        <v>0</v>
      </c>
      <c r="T76" s="105">
        <f t="shared" si="18"/>
        <v>0</v>
      </c>
      <c r="U76" s="105">
        <f t="shared" si="18"/>
        <v>0</v>
      </c>
      <c r="V76" s="105">
        <f t="shared" si="18"/>
        <v>0</v>
      </c>
      <c r="W76" s="106">
        <f t="shared" si="18"/>
        <v>0</v>
      </c>
      <c r="Y76" s="213"/>
      <c r="Z76" s="214"/>
    </row>
    <row r="77" spans="2:26" x14ac:dyDescent="0.2">
      <c r="B77" s="84">
        <v>320</v>
      </c>
      <c r="C77" s="35" t="s">
        <v>50</v>
      </c>
      <c r="D77" s="85"/>
      <c r="E77" s="85"/>
      <c r="F77" s="86"/>
      <c r="G77" s="87"/>
      <c r="H77" s="86"/>
      <c r="I77" s="123"/>
      <c r="J77" s="88"/>
      <c r="K77" s="89"/>
      <c r="L77" s="124"/>
      <c r="M77" s="123"/>
      <c r="N77" s="123"/>
      <c r="O77" s="123"/>
      <c r="P77" s="123"/>
      <c r="Q77" s="125"/>
      <c r="R77" s="126"/>
      <c r="S77" s="123"/>
      <c r="T77" s="123"/>
      <c r="U77" s="123"/>
      <c r="V77" s="123"/>
      <c r="W77" s="125"/>
      <c r="Y77" s="213"/>
      <c r="Z77" s="214"/>
    </row>
    <row r="78" spans="2:26" x14ac:dyDescent="0.2">
      <c r="B78" s="84"/>
      <c r="C78" s="35" t="s">
        <v>41</v>
      </c>
      <c r="D78" s="99"/>
      <c r="E78" s="99"/>
      <c r="F78" s="40"/>
      <c r="G78" s="45"/>
      <c r="H78" s="40"/>
      <c r="I78" s="105">
        <f>H78*F78</f>
        <v>0</v>
      </c>
      <c r="J78" s="130"/>
      <c r="K78" s="131"/>
      <c r="L78" s="104">
        <f t="shared" ref="L78:Q93" si="20">IF($K78=1,$I78*N$11,IF($K78=2,$I78*N$12,IF($K78=3,$I78*N$13,IF($K78=4,$I78*N$14,IF($K78=5,$I78*N$15,IF($K78=6,$I78*N$16,IF($K78=7,$I78*N$17,IF($K78=8,$I78*N$18,0))))))))+IF($K78=9,$I78*N$19,IF($K78=10,$I78*N$20,IF($K78=11,$I78*N$21,IF($K78=12,$I78*N$22,IF($K78=13,$I78*N$23,IF($K78=14,$I78*N$24,IF($K78=15,$I78*N$25,IF($K78=16,$I78*N$26,0))))))))</f>
        <v>0</v>
      </c>
      <c r="M78" s="105">
        <f t="shared" si="20"/>
        <v>0</v>
      </c>
      <c r="N78" s="105">
        <f t="shared" si="20"/>
        <v>0</v>
      </c>
      <c r="O78" s="105">
        <f t="shared" si="20"/>
        <v>0</v>
      </c>
      <c r="P78" s="105">
        <f t="shared" si="20"/>
        <v>0</v>
      </c>
      <c r="Q78" s="106">
        <f t="shared" si="20"/>
        <v>0</v>
      </c>
      <c r="R78" s="122">
        <f t="shared" ref="R78:W93" si="21">IF($K78=1,$J78*N$11,IF($K78=2,$J78*N$12,IF($K78=3,$J78*N$13,IF($K78=4,$J78*N$14,IF($K78=5,$J78*N$15,IF($K78=6,$J78*N$16,IF($K78=7,$J78*N$17,IF($K78=8,$J78*N$18,0))))))))+IF($K78=9,$J78*N$19,IF($K78=10,$J78*N$20,IF($K78=11,$J78*N$21,IF($K78=12,$J78*N$22,IF($K78=13,$J78*N$23,IF($K78=14,$J78*N$24,IF($K78=15,$J78*N$25,IF($K78=16,$J78*N$26,0))))))))</f>
        <v>0</v>
      </c>
      <c r="S78" s="105">
        <f t="shared" si="21"/>
        <v>0</v>
      </c>
      <c r="T78" s="105">
        <f t="shared" si="21"/>
        <v>0</v>
      </c>
      <c r="U78" s="105">
        <f t="shared" si="21"/>
        <v>0</v>
      </c>
      <c r="V78" s="105">
        <f t="shared" si="21"/>
        <v>0</v>
      </c>
      <c r="W78" s="106">
        <f t="shared" si="21"/>
        <v>0</v>
      </c>
      <c r="Y78" s="213"/>
      <c r="Z78" s="214"/>
    </row>
    <row r="79" spans="2:26" x14ac:dyDescent="0.2">
      <c r="B79" s="84"/>
      <c r="C79" s="35"/>
      <c r="D79" s="99"/>
      <c r="E79" s="99"/>
      <c r="F79" s="40"/>
      <c r="G79" s="45"/>
      <c r="H79" s="40"/>
      <c r="I79" s="105">
        <f>H79*F79</f>
        <v>0</v>
      </c>
      <c r="J79" s="130"/>
      <c r="K79" s="131"/>
      <c r="L79" s="104">
        <f t="shared" si="20"/>
        <v>0</v>
      </c>
      <c r="M79" s="105">
        <f t="shared" si="20"/>
        <v>0</v>
      </c>
      <c r="N79" s="105">
        <f t="shared" si="20"/>
        <v>0</v>
      </c>
      <c r="O79" s="105">
        <f t="shared" si="20"/>
        <v>0</v>
      </c>
      <c r="P79" s="105">
        <f t="shared" si="20"/>
        <v>0</v>
      </c>
      <c r="Q79" s="106">
        <f t="shared" si="20"/>
        <v>0</v>
      </c>
      <c r="R79" s="122">
        <f t="shared" si="21"/>
        <v>0</v>
      </c>
      <c r="S79" s="105">
        <f t="shared" si="21"/>
        <v>0</v>
      </c>
      <c r="T79" s="105">
        <f t="shared" si="21"/>
        <v>0</v>
      </c>
      <c r="U79" s="105">
        <f t="shared" si="21"/>
        <v>0</v>
      </c>
      <c r="V79" s="105">
        <f t="shared" si="21"/>
        <v>0</v>
      </c>
      <c r="W79" s="106">
        <f t="shared" si="21"/>
        <v>0</v>
      </c>
      <c r="Y79" s="213"/>
      <c r="Z79" s="214"/>
    </row>
    <row r="80" spans="2:26" x14ac:dyDescent="0.2">
      <c r="B80" s="84"/>
      <c r="C80" s="35"/>
      <c r="D80" s="99"/>
      <c r="E80" s="99"/>
      <c r="F80" s="40"/>
      <c r="G80" s="45"/>
      <c r="H80" s="40"/>
      <c r="I80" s="105">
        <f t="shared" ref="I80:I90" si="22">H80*F80</f>
        <v>0</v>
      </c>
      <c r="J80" s="130"/>
      <c r="K80" s="131"/>
      <c r="L80" s="104">
        <f t="shared" si="20"/>
        <v>0</v>
      </c>
      <c r="M80" s="105">
        <f t="shared" si="20"/>
        <v>0</v>
      </c>
      <c r="N80" s="105">
        <f t="shared" si="20"/>
        <v>0</v>
      </c>
      <c r="O80" s="105">
        <f t="shared" si="20"/>
        <v>0</v>
      </c>
      <c r="P80" s="105">
        <f t="shared" si="20"/>
        <v>0</v>
      </c>
      <c r="Q80" s="106">
        <f t="shared" si="20"/>
        <v>0</v>
      </c>
      <c r="R80" s="122">
        <f t="shared" si="21"/>
        <v>0</v>
      </c>
      <c r="S80" s="105">
        <f t="shared" si="21"/>
        <v>0</v>
      </c>
      <c r="T80" s="105">
        <f t="shared" si="21"/>
        <v>0</v>
      </c>
      <c r="U80" s="105">
        <f t="shared" si="21"/>
        <v>0</v>
      </c>
      <c r="V80" s="105">
        <f t="shared" si="21"/>
        <v>0</v>
      </c>
      <c r="W80" s="106">
        <f t="shared" si="21"/>
        <v>0</v>
      </c>
      <c r="Y80" s="213"/>
      <c r="Z80" s="214"/>
    </row>
    <row r="81" spans="2:26" x14ac:dyDescent="0.2">
      <c r="B81" s="84"/>
      <c r="C81" s="35"/>
      <c r="D81" s="99"/>
      <c r="E81" s="99"/>
      <c r="F81" s="40"/>
      <c r="G81" s="45"/>
      <c r="H81" s="40"/>
      <c r="I81" s="105">
        <f t="shared" si="22"/>
        <v>0</v>
      </c>
      <c r="J81" s="130"/>
      <c r="K81" s="131"/>
      <c r="L81" s="104">
        <f t="shared" si="20"/>
        <v>0</v>
      </c>
      <c r="M81" s="105">
        <f t="shared" si="20"/>
        <v>0</v>
      </c>
      <c r="N81" s="105">
        <f t="shared" si="20"/>
        <v>0</v>
      </c>
      <c r="O81" s="105">
        <f t="shared" si="20"/>
        <v>0</v>
      </c>
      <c r="P81" s="105">
        <f t="shared" si="20"/>
        <v>0</v>
      </c>
      <c r="Q81" s="106">
        <f t="shared" si="20"/>
        <v>0</v>
      </c>
      <c r="R81" s="122">
        <f t="shared" si="21"/>
        <v>0</v>
      </c>
      <c r="S81" s="105">
        <f t="shared" si="21"/>
        <v>0</v>
      </c>
      <c r="T81" s="105">
        <f t="shared" si="21"/>
        <v>0</v>
      </c>
      <c r="U81" s="105">
        <f t="shared" si="21"/>
        <v>0</v>
      </c>
      <c r="V81" s="105">
        <f t="shared" si="21"/>
        <v>0</v>
      </c>
      <c r="W81" s="106">
        <f t="shared" si="21"/>
        <v>0</v>
      </c>
      <c r="Y81" s="213"/>
      <c r="Z81" s="214"/>
    </row>
    <row r="82" spans="2:26" x14ac:dyDescent="0.2">
      <c r="B82" s="84"/>
      <c r="C82" s="35"/>
      <c r="D82" s="99"/>
      <c r="E82" s="99"/>
      <c r="F82" s="40"/>
      <c r="G82" s="45"/>
      <c r="H82" s="40"/>
      <c r="I82" s="105">
        <f t="shared" si="22"/>
        <v>0</v>
      </c>
      <c r="J82" s="130"/>
      <c r="K82" s="131"/>
      <c r="L82" s="104">
        <f t="shared" si="20"/>
        <v>0</v>
      </c>
      <c r="M82" s="105">
        <f t="shared" si="20"/>
        <v>0</v>
      </c>
      <c r="N82" s="105">
        <f t="shared" si="20"/>
        <v>0</v>
      </c>
      <c r="O82" s="105">
        <f t="shared" si="20"/>
        <v>0</v>
      </c>
      <c r="P82" s="105">
        <f t="shared" si="20"/>
        <v>0</v>
      </c>
      <c r="Q82" s="106">
        <f t="shared" si="20"/>
        <v>0</v>
      </c>
      <c r="R82" s="122">
        <f t="shared" si="21"/>
        <v>0</v>
      </c>
      <c r="S82" s="105">
        <f t="shared" si="21"/>
        <v>0</v>
      </c>
      <c r="T82" s="105">
        <f t="shared" si="21"/>
        <v>0</v>
      </c>
      <c r="U82" s="105">
        <f t="shared" si="21"/>
        <v>0</v>
      </c>
      <c r="V82" s="105">
        <f t="shared" si="21"/>
        <v>0</v>
      </c>
      <c r="W82" s="106">
        <f t="shared" si="21"/>
        <v>0</v>
      </c>
      <c r="Y82" s="213"/>
      <c r="Z82" s="214"/>
    </row>
    <row r="83" spans="2:26" x14ac:dyDescent="0.2">
      <c r="B83" s="84"/>
      <c r="C83" s="35"/>
      <c r="D83" s="99"/>
      <c r="E83" s="99"/>
      <c r="F83" s="40"/>
      <c r="G83" s="45"/>
      <c r="H83" s="40"/>
      <c r="I83" s="105">
        <f>H83*F83</f>
        <v>0</v>
      </c>
      <c r="J83" s="130"/>
      <c r="K83" s="131"/>
      <c r="L83" s="104">
        <f t="shared" si="20"/>
        <v>0</v>
      </c>
      <c r="M83" s="105">
        <f t="shared" si="20"/>
        <v>0</v>
      </c>
      <c r="N83" s="105">
        <f t="shared" si="20"/>
        <v>0</v>
      </c>
      <c r="O83" s="105">
        <f t="shared" si="20"/>
        <v>0</v>
      </c>
      <c r="P83" s="105">
        <f t="shared" si="20"/>
        <v>0</v>
      </c>
      <c r="Q83" s="106">
        <f t="shared" si="20"/>
        <v>0</v>
      </c>
      <c r="R83" s="122">
        <f t="shared" si="21"/>
        <v>0</v>
      </c>
      <c r="S83" s="105">
        <f t="shared" si="21"/>
        <v>0</v>
      </c>
      <c r="T83" s="105">
        <f t="shared" si="21"/>
        <v>0</v>
      </c>
      <c r="U83" s="105">
        <f t="shared" si="21"/>
        <v>0</v>
      </c>
      <c r="V83" s="105">
        <f t="shared" si="21"/>
        <v>0</v>
      </c>
      <c r="W83" s="106">
        <f t="shared" si="21"/>
        <v>0</v>
      </c>
      <c r="Y83" s="213"/>
      <c r="Z83" s="214"/>
    </row>
    <row r="84" spans="2:26" x14ac:dyDescent="0.2">
      <c r="B84" s="84"/>
      <c r="C84" s="35"/>
      <c r="D84" s="99"/>
      <c r="E84" s="99"/>
      <c r="F84" s="40"/>
      <c r="G84" s="45"/>
      <c r="H84" s="40"/>
      <c r="I84" s="105">
        <f>H84*F84</f>
        <v>0</v>
      </c>
      <c r="J84" s="130"/>
      <c r="K84" s="131"/>
      <c r="L84" s="104">
        <f t="shared" si="20"/>
        <v>0</v>
      </c>
      <c r="M84" s="105">
        <f t="shared" si="20"/>
        <v>0</v>
      </c>
      <c r="N84" s="105">
        <f t="shared" si="20"/>
        <v>0</v>
      </c>
      <c r="O84" s="105">
        <f t="shared" si="20"/>
        <v>0</v>
      </c>
      <c r="P84" s="105">
        <f t="shared" si="20"/>
        <v>0</v>
      </c>
      <c r="Q84" s="106">
        <f t="shared" si="20"/>
        <v>0</v>
      </c>
      <c r="R84" s="122">
        <f t="shared" si="21"/>
        <v>0</v>
      </c>
      <c r="S84" s="105">
        <f t="shared" si="21"/>
        <v>0</v>
      </c>
      <c r="T84" s="105">
        <f t="shared" si="21"/>
        <v>0</v>
      </c>
      <c r="U84" s="105">
        <f t="shared" si="21"/>
        <v>0</v>
      </c>
      <c r="V84" s="105">
        <f t="shared" si="21"/>
        <v>0</v>
      </c>
      <c r="W84" s="106">
        <f t="shared" si="21"/>
        <v>0</v>
      </c>
      <c r="Y84" s="213"/>
      <c r="Z84" s="214"/>
    </row>
    <row r="85" spans="2:26" x14ac:dyDescent="0.2">
      <c r="B85" s="84"/>
      <c r="C85" s="35"/>
      <c r="D85" s="99"/>
      <c r="E85" s="99"/>
      <c r="F85" s="40"/>
      <c r="G85" s="45"/>
      <c r="H85" s="40"/>
      <c r="I85" s="105">
        <f>H85*F85</f>
        <v>0</v>
      </c>
      <c r="J85" s="130"/>
      <c r="K85" s="131"/>
      <c r="L85" s="104">
        <f t="shared" si="20"/>
        <v>0</v>
      </c>
      <c r="M85" s="105">
        <f t="shared" si="20"/>
        <v>0</v>
      </c>
      <c r="N85" s="105">
        <f t="shared" si="20"/>
        <v>0</v>
      </c>
      <c r="O85" s="105">
        <f t="shared" si="20"/>
        <v>0</v>
      </c>
      <c r="P85" s="105">
        <f t="shared" si="20"/>
        <v>0</v>
      </c>
      <c r="Q85" s="106">
        <f t="shared" si="20"/>
        <v>0</v>
      </c>
      <c r="R85" s="122">
        <f t="shared" si="21"/>
        <v>0</v>
      </c>
      <c r="S85" s="105">
        <f t="shared" si="21"/>
        <v>0</v>
      </c>
      <c r="T85" s="105">
        <f t="shared" si="21"/>
        <v>0</v>
      </c>
      <c r="U85" s="105">
        <f t="shared" si="21"/>
        <v>0</v>
      </c>
      <c r="V85" s="105">
        <f t="shared" si="21"/>
        <v>0</v>
      </c>
      <c r="W85" s="106">
        <f t="shared" si="21"/>
        <v>0</v>
      </c>
      <c r="Y85" s="213"/>
      <c r="Z85" s="214"/>
    </row>
    <row r="86" spans="2:26" x14ac:dyDescent="0.2">
      <c r="B86" s="84"/>
      <c r="C86" s="35"/>
      <c r="D86" s="99"/>
      <c r="E86" s="99"/>
      <c r="F86" s="40"/>
      <c r="G86" s="45"/>
      <c r="H86" s="40"/>
      <c r="I86" s="105">
        <f>H86*F86</f>
        <v>0</v>
      </c>
      <c r="J86" s="130"/>
      <c r="K86" s="131"/>
      <c r="L86" s="104">
        <f t="shared" si="20"/>
        <v>0</v>
      </c>
      <c r="M86" s="105">
        <f t="shared" si="20"/>
        <v>0</v>
      </c>
      <c r="N86" s="105">
        <f t="shared" si="20"/>
        <v>0</v>
      </c>
      <c r="O86" s="105">
        <f t="shared" si="20"/>
        <v>0</v>
      </c>
      <c r="P86" s="105">
        <f t="shared" si="20"/>
        <v>0</v>
      </c>
      <c r="Q86" s="106">
        <f t="shared" si="20"/>
        <v>0</v>
      </c>
      <c r="R86" s="122">
        <f t="shared" si="21"/>
        <v>0</v>
      </c>
      <c r="S86" s="105">
        <f t="shared" si="21"/>
        <v>0</v>
      </c>
      <c r="T86" s="105">
        <f t="shared" si="21"/>
        <v>0</v>
      </c>
      <c r="U86" s="105">
        <f t="shared" si="21"/>
        <v>0</v>
      </c>
      <c r="V86" s="105">
        <f t="shared" si="21"/>
        <v>0</v>
      </c>
      <c r="W86" s="106">
        <f t="shared" si="21"/>
        <v>0</v>
      </c>
      <c r="Y86" s="213"/>
      <c r="Z86" s="214"/>
    </row>
    <row r="87" spans="2:26" x14ac:dyDescent="0.2">
      <c r="B87" s="84"/>
      <c r="C87" s="35"/>
      <c r="D87" s="99"/>
      <c r="E87" s="99"/>
      <c r="F87" s="40"/>
      <c r="G87" s="45"/>
      <c r="H87" s="40"/>
      <c r="I87" s="105">
        <f t="shared" si="22"/>
        <v>0</v>
      </c>
      <c r="J87" s="130"/>
      <c r="K87" s="131"/>
      <c r="L87" s="104">
        <f t="shared" si="20"/>
        <v>0</v>
      </c>
      <c r="M87" s="105">
        <f t="shared" si="20"/>
        <v>0</v>
      </c>
      <c r="N87" s="105">
        <f t="shared" si="20"/>
        <v>0</v>
      </c>
      <c r="O87" s="105">
        <f t="shared" si="20"/>
        <v>0</v>
      </c>
      <c r="P87" s="105">
        <f t="shared" si="20"/>
        <v>0</v>
      </c>
      <c r="Q87" s="106">
        <f t="shared" si="20"/>
        <v>0</v>
      </c>
      <c r="R87" s="122">
        <f t="shared" si="21"/>
        <v>0</v>
      </c>
      <c r="S87" s="105">
        <f t="shared" si="21"/>
        <v>0</v>
      </c>
      <c r="T87" s="105">
        <f t="shared" si="21"/>
        <v>0</v>
      </c>
      <c r="U87" s="105">
        <f t="shared" si="21"/>
        <v>0</v>
      </c>
      <c r="V87" s="105">
        <f t="shared" si="21"/>
        <v>0</v>
      </c>
      <c r="W87" s="106">
        <f t="shared" si="21"/>
        <v>0</v>
      </c>
      <c r="Y87" s="213"/>
      <c r="Z87" s="214"/>
    </row>
    <row r="88" spans="2:26" x14ac:dyDescent="0.2">
      <c r="B88" s="84"/>
      <c r="C88" s="35"/>
      <c r="D88" s="99"/>
      <c r="E88" s="99"/>
      <c r="F88" s="40"/>
      <c r="G88" s="45"/>
      <c r="H88" s="40"/>
      <c r="I88" s="105">
        <f t="shared" si="22"/>
        <v>0</v>
      </c>
      <c r="J88" s="130"/>
      <c r="K88" s="131"/>
      <c r="L88" s="104">
        <f t="shared" si="20"/>
        <v>0</v>
      </c>
      <c r="M88" s="105">
        <f t="shared" si="20"/>
        <v>0</v>
      </c>
      <c r="N88" s="105">
        <f t="shared" si="20"/>
        <v>0</v>
      </c>
      <c r="O88" s="105">
        <f t="shared" si="20"/>
        <v>0</v>
      </c>
      <c r="P88" s="105">
        <f t="shared" si="20"/>
        <v>0</v>
      </c>
      <c r="Q88" s="106">
        <f t="shared" si="20"/>
        <v>0</v>
      </c>
      <c r="R88" s="122">
        <f t="shared" si="21"/>
        <v>0</v>
      </c>
      <c r="S88" s="105">
        <f t="shared" si="21"/>
        <v>0</v>
      </c>
      <c r="T88" s="105">
        <f t="shared" si="21"/>
        <v>0</v>
      </c>
      <c r="U88" s="105">
        <f t="shared" si="21"/>
        <v>0</v>
      </c>
      <c r="V88" s="105">
        <f t="shared" si="21"/>
        <v>0</v>
      </c>
      <c r="W88" s="106">
        <f t="shared" si="21"/>
        <v>0</v>
      </c>
      <c r="Y88" s="213"/>
      <c r="Z88" s="214"/>
    </row>
    <row r="89" spans="2:26" x14ac:dyDescent="0.2">
      <c r="B89" s="84"/>
      <c r="C89" s="35"/>
      <c r="D89" s="99"/>
      <c r="E89" s="99"/>
      <c r="F89" s="40"/>
      <c r="G89" s="45"/>
      <c r="H89" s="40"/>
      <c r="I89" s="105">
        <f t="shared" si="22"/>
        <v>0</v>
      </c>
      <c r="J89" s="130"/>
      <c r="K89" s="131"/>
      <c r="L89" s="104">
        <f t="shared" si="20"/>
        <v>0</v>
      </c>
      <c r="M89" s="105">
        <f t="shared" si="20"/>
        <v>0</v>
      </c>
      <c r="N89" s="105">
        <f t="shared" si="20"/>
        <v>0</v>
      </c>
      <c r="O89" s="105">
        <f t="shared" si="20"/>
        <v>0</v>
      </c>
      <c r="P89" s="105">
        <f t="shared" si="20"/>
        <v>0</v>
      </c>
      <c r="Q89" s="106">
        <f t="shared" si="20"/>
        <v>0</v>
      </c>
      <c r="R89" s="122">
        <f t="shared" si="21"/>
        <v>0</v>
      </c>
      <c r="S89" s="105">
        <f t="shared" si="21"/>
        <v>0</v>
      </c>
      <c r="T89" s="105">
        <f t="shared" si="21"/>
        <v>0</v>
      </c>
      <c r="U89" s="105">
        <f t="shared" si="21"/>
        <v>0</v>
      </c>
      <c r="V89" s="105">
        <f t="shared" si="21"/>
        <v>0</v>
      </c>
      <c r="W89" s="106">
        <f t="shared" si="21"/>
        <v>0</v>
      </c>
      <c r="Y89" s="213"/>
      <c r="Z89" s="214"/>
    </row>
    <row r="90" spans="2:26" x14ac:dyDescent="0.2">
      <c r="B90" s="84"/>
      <c r="C90" s="35"/>
      <c r="D90" s="99"/>
      <c r="E90" s="99"/>
      <c r="F90" s="40"/>
      <c r="G90" s="45"/>
      <c r="H90" s="40"/>
      <c r="I90" s="105">
        <f t="shared" si="22"/>
        <v>0</v>
      </c>
      <c r="J90" s="130"/>
      <c r="K90" s="131"/>
      <c r="L90" s="104">
        <f t="shared" si="20"/>
        <v>0</v>
      </c>
      <c r="M90" s="105">
        <f t="shared" si="20"/>
        <v>0</v>
      </c>
      <c r="N90" s="105">
        <f t="shared" si="20"/>
        <v>0</v>
      </c>
      <c r="O90" s="105">
        <f t="shared" si="20"/>
        <v>0</v>
      </c>
      <c r="P90" s="105">
        <f t="shared" si="20"/>
        <v>0</v>
      </c>
      <c r="Q90" s="106">
        <f t="shared" si="20"/>
        <v>0</v>
      </c>
      <c r="R90" s="122">
        <f t="shared" si="21"/>
        <v>0</v>
      </c>
      <c r="S90" s="105">
        <f t="shared" si="21"/>
        <v>0</v>
      </c>
      <c r="T90" s="105">
        <f t="shared" si="21"/>
        <v>0</v>
      </c>
      <c r="U90" s="105">
        <f t="shared" si="21"/>
        <v>0</v>
      </c>
      <c r="V90" s="105">
        <f t="shared" si="21"/>
        <v>0</v>
      </c>
      <c r="W90" s="106">
        <f t="shared" si="21"/>
        <v>0</v>
      </c>
      <c r="Y90" s="213"/>
      <c r="Z90" s="214"/>
    </row>
    <row r="91" spans="2:26" x14ac:dyDescent="0.2">
      <c r="B91" s="84"/>
      <c r="C91" s="35"/>
      <c r="D91" s="99"/>
      <c r="E91" s="99"/>
      <c r="F91" s="40"/>
      <c r="G91" s="45"/>
      <c r="H91" s="40"/>
      <c r="I91" s="105">
        <f>H91*F91</f>
        <v>0</v>
      </c>
      <c r="J91" s="130"/>
      <c r="K91" s="131"/>
      <c r="L91" s="104">
        <f t="shared" si="20"/>
        <v>0</v>
      </c>
      <c r="M91" s="105">
        <f t="shared" si="20"/>
        <v>0</v>
      </c>
      <c r="N91" s="105">
        <f t="shared" si="20"/>
        <v>0</v>
      </c>
      <c r="O91" s="105">
        <f t="shared" si="20"/>
        <v>0</v>
      </c>
      <c r="P91" s="105">
        <f t="shared" si="20"/>
        <v>0</v>
      </c>
      <c r="Q91" s="106">
        <f t="shared" si="20"/>
        <v>0</v>
      </c>
      <c r="R91" s="122">
        <f t="shared" si="21"/>
        <v>0</v>
      </c>
      <c r="S91" s="105">
        <f t="shared" si="21"/>
        <v>0</v>
      </c>
      <c r="T91" s="105">
        <f t="shared" si="21"/>
        <v>0</v>
      </c>
      <c r="U91" s="105">
        <f t="shared" si="21"/>
        <v>0</v>
      </c>
      <c r="V91" s="105">
        <f t="shared" si="21"/>
        <v>0</v>
      </c>
      <c r="W91" s="106">
        <f t="shared" si="21"/>
        <v>0</v>
      </c>
      <c r="Y91" s="213"/>
      <c r="Z91" s="214"/>
    </row>
    <row r="92" spans="2:26" x14ac:dyDescent="0.2">
      <c r="B92" s="84"/>
      <c r="C92" s="35"/>
      <c r="D92" s="99"/>
      <c r="E92" s="99"/>
      <c r="F92" s="40"/>
      <c r="G92" s="45"/>
      <c r="H92" s="40"/>
      <c r="I92" s="105">
        <f>H92*F92</f>
        <v>0</v>
      </c>
      <c r="J92" s="130"/>
      <c r="K92" s="131"/>
      <c r="L92" s="104">
        <f t="shared" si="20"/>
        <v>0</v>
      </c>
      <c r="M92" s="105">
        <f t="shared" si="20"/>
        <v>0</v>
      </c>
      <c r="N92" s="105">
        <f t="shared" si="20"/>
        <v>0</v>
      </c>
      <c r="O92" s="105">
        <f t="shared" si="20"/>
        <v>0</v>
      </c>
      <c r="P92" s="105">
        <f t="shared" si="20"/>
        <v>0</v>
      </c>
      <c r="Q92" s="106">
        <f t="shared" si="20"/>
        <v>0</v>
      </c>
      <c r="R92" s="122">
        <f t="shared" si="21"/>
        <v>0</v>
      </c>
      <c r="S92" s="105">
        <f t="shared" si="21"/>
        <v>0</v>
      </c>
      <c r="T92" s="105">
        <f t="shared" si="21"/>
        <v>0</v>
      </c>
      <c r="U92" s="105">
        <f t="shared" si="21"/>
        <v>0</v>
      </c>
      <c r="V92" s="105">
        <f t="shared" si="21"/>
        <v>0</v>
      </c>
      <c r="W92" s="106">
        <f t="shared" si="21"/>
        <v>0</v>
      </c>
      <c r="Y92" s="213"/>
      <c r="Z92" s="214"/>
    </row>
    <row r="93" spans="2:26" x14ac:dyDescent="0.2">
      <c r="B93" s="84"/>
      <c r="C93" s="35"/>
      <c r="D93" s="99"/>
      <c r="E93" s="99"/>
      <c r="F93" s="40"/>
      <c r="G93" s="45"/>
      <c r="H93" s="40"/>
      <c r="I93" s="105">
        <f>H93*F93</f>
        <v>0</v>
      </c>
      <c r="J93" s="130"/>
      <c r="K93" s="131"/>
      <c r="L93" s="104">
        <f t="shared" si="20"/>
        <v>0</v>
      </c>
      <c r="M93" s="105">
        <f t="shared" si="20"/>
        <v>0</v>
      </c>
      <c r="N93" s="105">
        <f t="shared" si="20"/>
        <v>0</v>
      </c>
      <c r="O93" s="105">
        <f t="shared" si="20"/>
        <v>0</v>
      </c>
      <c r="P93" s="105">
        <f t="shared" si="20"/>
        <v>0</v>
      </c>
      <c r="Q93" s="106">
        <f t="shared" si="20"/>
        <v>0</v>
      </c>
      <c r="R93" s="122">
        <f t="shared" si="21"/>
        <v>0</v>
      </c>
      <c r="S93" s="105">
        <f t="shared" si="21"/>
        <v>0</v>
      </c>
      <c r="T93" s="105">
        <f t="shared" si="21"/>
        <v>0</v>
      </c>
      <c r="U93" s="105">
        <f t="shared" si="21"/>
        <v>0</v>
      </c>
      <c r="V93" s="105">
        <f t="shared" si="21"/>
        <v>0</v>
      </c>
      <c r="W93" s="106">
        <f t="shared" si="21"/>
        <v>0</v>
      </c>
      <c r="Y93" s="213"/>
      <c r="Z93" s="214"/>
    </row>
    <row r="94" spans="2:26" x14ac:dyDescent="0.2">
      <c r="B94" s="84">
        <v>330</v>
      </c>
      <c r="C94" s="35" t="s">
        <v>51</v>
      </c>
      <c r="D94" s="85"/>
      <c r="E94" s="85"/>
      <c r="F94" s="86"/>
      <c r="G94" s="87"/>
      <c r="H94" s="86"/>
      <c r="I94" s="123"/>
      <c r="J94" s="88"/>
      <c r="K94" s="89"/>
      <c r="L94" s="124"/>
      <c r="M94" s="123"/>
      <c r="N94" s="123"/>
      <c r="O94" s="123"/>
      <c r="P94" s="123"/>
      <c r="Q94" s="125"/>
      <c r="R94" s="126"/>
      <c r="S94" s="123"/>
      <c r="T94" s="123"/>
      <c r="U94" s="123"/>
      <c r="V94" s="123"/>
      <c r="W94" s="125"/>
      <c r="Y94" s="213"/>
      <c r="Z94" s="214"/>
    </row>
    <row r="95" spans="2:26" x14ac:dyDescent="0.2">
      <c r="B95" s="84"/>
      <c r="C95" s="35" t="s">
        <v>41</v>
      </c>
      <c r="D95" s="99"/>
      <c r="E95" s="99"/>
      <c r="F95" s="40"/>
      <c r="G95" s="101"/>
      <c r="H95" s="40"/>
      <c r="I95" s="105">
        <f>H95*F95</f>
        <v>0</v>
      </c>
      <c r="J95" s="130"/>
      <c r="K95" s="131"/>
      <c r="L95" s="104">
        <f t="shared" ref="L95:Q110" si="23">IF($K95=1,$I95*N$11,IF($K95=2,$I95*N$12,IF($K95=3,$I95*N$13,IF($K95=4,$I95*N$14,IF($K95=5,$I95*N$15,IF($K95=6,$I95*N$16,IF($K95=7,$I95*N$17,IF($K95=8,$I95*N$18,0))))))))+IF($K95=9,$I95*N$19,IF($K95=10,$I95*N$20,IF($K95=11,$I95*N$21,IF($K95=12,$I95*N$22,IF($K95=13,$I95*N$23,IF($K95=14,$I95*N$24,IF($K95=15,$I95*N$25,IF($K95=16,$I95*N$26,0))))))))</f>
        <v>0</v>
      </c>
      <c r="M95" s="105">
        <f t="shared" si="23"/>
        <v>0</v>
      </c>
      <c r="N95" s="105">
        <f t="shared" si="23"/>
        <v>0</v>
      </c>
      <c r="O95" s="105">
        <f t="shared" si="23"/>
        <v>0</v>
      </c>
      <c r="P95" s="105">
        <f t="shared" si="23"/>
        <v>0</v>
      </c>
      <c r="Q95" s="106">
        <f t="shared" si="23"/>
        <v>0</v>
      </c>
      <c r="R95" s="122">
        <f t="shared" ref="R95:W110" si="24">IF($K95=1,$J95*N$11,IF($K95=2,$J95*N$12,IF($K95=3,$J95*N$13,IF($K95=4,$J95*N$14,IF($K95=5,$J95*N$15,IF($K95=6,$J95*N$16,IF($K95=7,$J95*N$17,IF($K95=8,$J95*N$18,0))))))))+IF($K95=9,$J95*N$19,IF($K95=10,$J95*N$20,IF($K95=11,$J95*N$21,IF($K95=12,$J95*N$22,IF($K95=13,$J95*N$23,IF($K95=14,$J95*N$24,IF($K95=15,$J95*N$25,IF($K95=16,$J95*N$26,0))))))))</f>
        <v>0</v>
      </c>
      <c r="S95" s="105">
        <f t="shared" si="24"/>
        <v>0</v>
      </c>
      <c r="T95" s="105">
        <f t="shared" si="24"/>
        <v>0</v>
      </c>
      <c r="U95" s="105">
        <f t="shared" si="24"/>
        <v>0</v>
      </c>
      <c r="V95" s="105">
        <f t="shared" si="24"/>
        <v>0</v>
      </c>
      <c r="W95" s="106">
        <f t="shared" si="24"/>
        <v>0</v>
      </c>
      <c r="Y95" s="213"/>
      <c r="Z95" s="214"/>
    </row>
    <row r="96" spans="2:26" x14ac:dyDescent="0.2">
      <c r="B96" s="84"/>
      <c r="C96" s="35"/>
      <c r="D96" s="99"/>
      <c r="E96" s="99"/>
      <c r="F96" s="40"/>
      <c r="G96" s="101"/>
      <c r="H96" s="40"/>
      <c r="I96" s="105">
        <f t="shared" ref="I96:I118" si="25">H96*F96</f>
        <v>0</v>
      </c>
      <c r="J96" s="130"/>
      <c r="K96" s="131"/>
      <c r="L96" s="104">
        <f t="shared" si="23"/>
        <v>0</v>
      </c>
      <c r="M96" s="105">
        <f t="shared" si="23"/>
        <v>0</v>
      </c>
      <c r="N96" s="105">
        <f t="shared" si="23"/>
        <v>0</v>
      </c>
      <c r="O96" s="105">
        <f t="shared" si="23"/>
        <v>0</v>
      </c>
      <c r="P96" s="105">
        <f t="shared" si="23"/>
        <v>0</v>
      </c>
      <c r="Q96" s="106">
        <f t="shared" si="23"/>
        <v>0</v>
      </c>
      <c r="R96" s="122">
        <f t="shared" si="24"/>
        <v>0</v>
      </c>
      <c r="S96" s="105">
        <f t="shared" si="24"/>
        <v>0</v>
      </c>
      <c r="T96" s="105">
        <f t="shared" si="24"/>
        <v>0</v>
      </c>
      <c r="U96" s="105">
        <f t="shared" si="24"/>
        <v>0</v>
      </c>
      <c r="V96" s="105">
        <f t="shared" si="24"/>
        <v>0</v>
      </c>
      <c r="W96" s="106">
        <f t="shared" si="24"/>
        <v>0</v>
      </c>
      <c r="Y96" s="213"/>
      <c r="Z96" s="214"/>
    </row>
    <row r="97" spans="2:26" x14ac:dyDescent="0.2">
      <c r="B97" s="84"/>
      <c r="C97" s="35"/>
      <c r="D97" s="99"/>
      <c r="E97" s="99"/>
      <c r="F97" s="40"/>
      <c r="G97" s="101"/>
      <c r="H97" s="40"/>
      <c r="I97" s="105">
        <f t="shared" si="25"/>
        <v>0</v>
      </c>
      <c r="J97" s="130"/>
      <c r="K97" s="131"/>
      <c r="L97" s="104">
        <f t="shared" si="23"/>
        <v>0</v>
      </c>
      <c r="M97" s="105">
        <f t="shared" si="23"/>
        <v>0</v>
      </c>
      <c r="N97" s="105">
        <f t="shared" si="23"/>
        <v>0</v>
      </c>
      <c r="O97" s="105">
        <f t="shared" si="23"/>
        <v>0</v>
      </c>
      <c r="P97" s="105">
        <f t="shared" si="23"/>
        <v>0</v>
      </c>
      <c r="Q97" s="106">
        <f t="shared" si="23"/>
        <v>0</v>
      </c>
      <c r="R97" s="122">
        <f t="shared" si="24"/>
        <v>0</v>
      </c>
      <c r="S97" s="105">
        <f t="shared" si="24"/>
        <v>0</v>
      </c>
      <c r="T97" s="105">
        <f t="shared" si="24"/>
        <v>0</v>
      </c>
      <c r="U97" s="105">
        <f t="shared" si="24"/>
        <v>0</v>
      </c>
      <c r="V97" s="105">
        <f t="shared" si="24"/>
        <v>0</v>
      </c>
      <c r="W97" s="106">
        <f t="shared" si="24"/>
        <v>0</v>
      </c>
      <c r="Y97" s="213"/>
      <c r="Z97" s="214"/>
    </row>
    <row r="98" spans="2:26" x14ac:dyDescent="0.2">
      <c r="B98" s="84"/>
      <c r="C98" s="35"/>
      <c r="D98" s="99"/>
      <c r="E98" s="99"/>
      <c r="F98" s="40"/>
      <c r="G98" s="101"/>
      <c r="H98" s="40"/>
      <c r="I98" s="105">
        <f t="shared" si="25"/>
        <v>0</v>
      </c>
      <c r="J98" s="130"/>
      <c r="K98" s="131"/>
      <c r="L98" s="104">
        <f t="shared" si="23"/>
        <v>0</v>
      </c>
      <c r="M98" s="105">
        <f t="shared" si="23"/>
        <v>0</v>
      </c>
      <c r="N98" s="105">
        <f t="shared" si="23"/>
        <v>0</v>
      </c>
      <c r="O98" s="105">
        <f t="shared" si="23"/>
        <v>0</v>
      </c>
      <c r="P98" s="105">
        <f t="shared" si="23"/>
        <v>0</v>
      </c>
      <c r="Q98" s="106">
        <f t="shared" si="23"/>
        <v>0</v>
      </c>
      <c r="R98" s="122">
        <f t="shared" si="24"/>
        <v>0</v>
      </c>
      <c r="S98" s="105">
        <f t="shared" si="24"/>
        <v>0</v>
      </c>
      <c r="T98" s="105">
        <f t="shared" si="24"/>
        <v>0</v>
      </c>
      <c r="U98" s="105">
        <f t="shared" si="24"/>
        <v>0</v>
      </c>
      <c r="V98" s="105">
        <f t="shared" si="24"/>
        <v>0</v>
      </c>
      <c r="W98" s="106">
        <f t="shared" si="24"/>
        <v>0</v>
      </c>
      <c r="Y98" s="213"/>
      <c r="Z98" s="214"/>
    </row>
    <row r="99" spans="2:26" x14ac:dyDescent="0.2">
      <c r="B99" s="84"/>
      <c r="C99" s="35"/>
      <c r="D99" s="99"/>
      <c r="E99" s="99"/>
      <c r="F99" s="40"/>
      <c r="G99" s="101"/>
      <c r="H99" s="40"/>
      <c r="I99" s="105">
        <f t="shared" si="25"/>
        <v>0</v>
      </c>
      <c r="J99" s="130"/>
      <c r="K99" s="131"/>
      <c r="L99" s="104">
        <f t="shared" si="23"/>
        <v>0</v>
      </c>
      <c r="M99" s="105">
        <f t="shared" si="23"/>
        <v>0</v>
      </c>
      <c r="N99" s="105">
        <f t="shared" si="23"/>
        <v>0</v>
      </c>
      <c r="O99" s="105">
        <f t="shared" si="23"/>
        <v>0</v>
      </c>
      <c r="P99" s="105">
        <f t="shared" si="23"/>
        <v>0</v>
      </c>
      <c r="Q99" s="106">
        <f t="shared" si="23"/>
        <v>0</v>
      </c>
      <c r="R99" s="122">
        <f t="shared" si="24"/>
        <v>0</v>
      </c>
      <c r="S99" s="105">
        <f t="shared" si="24"/>
        <v>0</v>
      </c>
      <c r="T99" s="105">
        <f t="shared" si="24"/>
        <v>0</v>
      </c>
      <c r="U99" s="105">
        <f t="shared" si="24"/>
        <v>0</v>
      </c>
      <c r="V99" s="105">
        <f t="shared" si="24"/>
        <v>0</v>
      </c>
      <c r="W99" s="106">
        <f t="shared" si="24"/>
        <v>0</v>
      </c>
      <c r="Y99" s="213"/>
      <c r="Z99" s="214"/>
    </row>
    <row r="100" spans="2:26" x14ac:dyDescent="0.2">
      <c r="B100" s="84"/>
      <c r="C100" s="35"/>
      <c r="D100" s="99"/>
      <c r="E100" s="99"/>
      <c r="F100" s="40"/>
      <c r="G100" s="101"/>
      <c r="H100" s="40"/>
      <c r="I100" s="105">
        <f t="shared" si="25"/>
        <v>0</v>
      </c>
      <c r="J100" s="130"/>
      <c r="K100" s="131"/>
      <c r="L100" s="104">
        <f t="shared" si="23"/>
        <v>0</v>
      </c>
      <c r="M100" s="105">
        <f t="shared" si="23"/>
        <v>0</v>
      </c>
      <c r="N100" s="105">
        <f t="shared" si="23"/>
        <v>0</v>
      </c>
      <c r="O100" s="105">
        <f t="shared" si="23"/>
        <v>0</v>
      </c>
      <c r="P100" s="105">
        <f t="shared" si="23"/>
        <v>0</v>
      </c>
      <c r="Q100" s="106">
        <f t="shared" si="23"/>
        <v>0</v>
      </c>
      <c r="R100" s="122">
        <f t="shared" si="24"/>
        <v>0</v>
      </c>
      <c r="S100" s="105">
        <f t="shared" si="24"/>
        <v>0</v>
      </c>
      <c r="T100" s="105">
        <f t="shared" si="24"/>
        <v>0</v>
      </c>
      <c r="U100" s="105">
        <f t="shared" si="24"/>
        <v>0</v>
      </c>
      <c r="V100" s="105">
        <f t="shared" si="24"/>
        <v>0</v>
      </c>
      <c r="W100" s="106">
        <f t="shared" si="24"/>
        <v>0</v>
      </c>
      <c r="Y100" s="213"/>
      <c r="Z100" s="214"/>
    </row>
    <row r="101" spans="2:26" x14ac:dyDescent="0.2">
      <c r="B101" s="84"/>
      <c r="C101" s="35"/>
      <c r="D101" s="99"/>
      <c r="E101" s="99"/>
      <c r="F101" s="40"/>
      <c r="G101" s="101"/>
      <c r="H101" s="40"/>
      <c r="I101" s="105">
        <f t="shared" si="25"/>
        <v>0</v>
      </c>
      <c r="J101" s="130"/>
      <c r="K101" s="131"/>
      <c r="L101" s="104">
        <f t="shared" si="23"/>
        <v>0</v>
      </c>
      <c r="M101" s="105">
        <f t="shared" si="23"/>
        <v>0</v>
      </c>
      <c r="N101" s="105">
        <f t="shared" si="23"/>
        <v>0</v>
      </c>
      <c r="O101" s="105">
        <f t="shared" si="23"/>
        <v>0</v>
      </c>
      <c r="P101" s="105">
        <f t="shared" si="23"/>
        <v>0</v>
      </c>
      <c r="Q101" s="106">
        <f t="shared" si="23"/>
        <v>0</v>
      </c>
      <c r="R101" s="122">
        <f t="shared" si="24"/>
        <v>0</v>
      </c>
      <c r="S101" s="105">
        <f t="shared" si="24"/>
        <v>0</v>
      </c>
      <c r="T101" s="105">
        <f t="shared" si="24"/>
        <v>0</v>
      </c>
      <c r="U101" s="105">
        <f t="shared" si="24"/>
        <v>0</v>
      </c>
      <c r="V101" s="105">
        <f t="shared" si="24"/>
        <v>0</v>
      </c>
      <c r="W101" s="106">
        <f t="shared" si="24"/>
        <v>0</v>
      </c>
      <c r="Y101" s="213"/>
      <c r="Z101" s="214"/>
    </row>
    <row r="102" spans="2:26" x14ac:dyDescent="0.2">
      <c r="B102" s="84"/>
      <c r="C102" s="35"/>
      <c r="D102" s="99"/>
      <c r="E102" s="99"/>
      <c r="F102" s="40"/>
      <c r="G102" s="101"/>
      <c r="H102" s="40"/>
      <c r="I102" s="105">
        <f t="shared" si="25"/>
        <v>0</v>
      </c>
      <c r="J102" s="130"/>
      <c r="K102" s="131"/>
      <c r="L102" s="104">
        <f t="shared" si="23"/>
        <v>0</v>
      </c>
      <c r="M102" s="105">
        <f t="shared" si="23"/>
        <v>0</v>
      </c>
      <c r="N102" s="105">
        <f t="shared" si="23"/>
        <v>0</v>
      </c>
      <c r="O102" s="105">
        <f t="shared" si="23"/>
        <v>0</v>
      </c>
      <c r="P102" s="105">
        <f t="shared" si="23"/>
        <v>0</v>
      </c>
      <c r="Q102" s="106">
        <f t="shared" si="23"/>
        <v>0</v>
      </c>
      <c r="R102" s="122">
        <f t="shared" si="24"/>
        <v>0</v>
      </c>
      <c r="S102" s="105">
        <f t="shared" si="24"/>
        <v>0</v>
      </c>
      <c r="T102" s="105">
        <f t="shared" si="24"/>
        <v>0</v>
      </c>
      <c r="U102" s="105">
        <f t="shared" si="24"/>
        <v>0</v>
      </c>
      <c r="V102" s="105">
        <f t="shared" si="24"/>
        <v>0</v>
      </c>
      <c r="W102" s="106">
        <f t="shared" si="24"/>
        <v>0</v>
      </c>
      <c r="Y102" s="213"/>
      <c r="Z102" s="214"/>
    </row>
    <row r="103" spans="2:26" x14ac:dyDescent="0.2">
      <c r="B103" s="84"/>
      <c r="C103" s="35"/>
      <c r="D103" s="99"/>
      <c r="E103" s="99"/>
      <c r="F103" s="40"/>
      <c r="G103" s="101"/>
      <c r="H103" s="40"/>
      <c r="I103" s="105">
        <f t="shared" si="25"/>
        <v>0</v>
      </c>
      <c r="J103" s="130"/>
      <c r="K103" s="131"/>
      <c r="L103" s="104">
        <f t="shared" si="23"/>
        <v>0</v>
      </c>
      <c r="M103" s="105">
        <f t="shared" si="23"/>
        <v>0</v>
      </c>
      <c r="N103" s="105">
        <f t="shared" si="23"/>
        <v>0</v>
      </c>
      <c r="O103" s="105">
        <f t="shared" si="23"/>
        <v>0</v>
      </c>
      <c r="P103" s="105">
        <f t="shared" si="23"/>
        <v>0</v>
      </c>
      <c r="Q103" s="106">
        <f t="shared" si="23"/>
        <v>0</v>
      </c>
      <c r="R103" s="122">
        <f t="shared" si="24"/>
        <v>0</v>
      </c>
      <c r="S103" s="105">
        <f t="shared" si="24"/>
        <v>0</v>
      </c>
      <c r="T103" s="105">
        <f t="shared" si="24"/>
        <v>0</v>
      </c>
      <c r="U103" s="105">
        <f t="shared" si="24"/>
        <v>0</v>
      </c>
      <c r="V103" s="105">
        <f t="shared" si="24"/>
        <v>0</v>
      </c>
      <c r="W103" s="106">
        <f t="shared" si="24"/>
        <v>0</v>
      </c>
      <c r="Y103" s="213"/>
      <c r="Z103" s="214"/>
    </row>
    <row r="104" spans="2:26" x14ac:dyDescent="0.2">
      <c r="B104" s="84"/>
      <c r="C104" s="35"/>
      <c r="D104" s="99"/>
      <c r="E104" s="99"/>
      <c r="F104" s="40"/>
      <c r="G104" s="101"/>
      <c r="H104" s="40"/>
      <c r="I104" s="105">
        <f t="shared" si="25"/>
        <v>0</v>
      </c>
      <c r="J104" s="130"/>
      <c r="K104" s="131"/>
      <c r="L104" s="104">
        <f t="shared" si="23"/>
        <v>0</v>
      </c>
      <c r="M104" s="105">
        <f t="shared" si="23"/>
        <v>0</v>
      </c>
      <c r="N104" s="105">
        <f t="shared" si="23"/>
        <v>0</v>
      </c>
      <c r="O104" s="105">
        <f t="shared" si="23"/>
        <v>0</v>
      </c>
      <c r="P104" s="105">
        <f t="shared" si="23"/>
        <v>0</v>
      </c>
      <c r="Q104" s="106">
        <f t="shared" si="23"/>
        <v>0</v>
      </c>
      <c r="R104" s="122">
        <f t="shared" si="24"/>
        <v>0</v>
      </c>
      <c r="S104" s="105">
        <f t="shared" si="24"/>
        <v>0</v>
      </c>
      <c r="T104" s="105">
        <f t="shared" si="24"/>
        <v>0</v>
      </c>
      <c r="U104" s="105">
        <f t="shared" si="24"/>
        <v>0</v>
      </c>
      <c r="V104" s="105">
        <f t="shared" si="24"/>
        <v>0</v>
      </c>
      <c r="W104" s="106">
        <f t="shared" si="24"/>
        <v>0</v>
      </c>
      <c r="Y104" s="213"/>
      <c r="Z104" s="214"/>
    </row>
    <row r="105" spans="2:26" x14ac:dyDescent="0.2">
      <c r="B105" s="84"/>
      <c r="C105" s="35"/>
      <c r="D105" s="99"/>
      <c r="E105" s="99"/>
      <c r="F105" s="40"/>
      <c r="G105" s="101"/>
      <c r="H105" s="40"/>
      <c r="I105" s="105">
        <f t="shared" si="25"/>
        <v>0</v>
      </c>
      <c r="J105" s="130"/>
      <c r="K105" s="131"/>
      <c r="L105" s="104">
        <f t="shared" si="23"/>
        <v>0</v>
      </c>
      <c r="M105" s="105">
        <f t="shared" si="23"/>
        <v>0</v>
      </c>
      <c r="N105" s="105">
        <f t="shared" si="23"/>
        <v>0</v>
      </c>
      <c r="O105" s="105">
        <f t="shared" si="23"/>
        <v>0</v>
      </c>
      <c r="P105" s="105">
        <f t="shared" si="23"/>
        <v>0</v>
      </c>
      <c r="Q105" s="106">
        <f t="shared" si="23"/>
        <v>0</v>
      </c>
      <c r="R105" s="122">
        <f t="shared" si="24"/>
        <v>0</v>
      </c>
      <c r="S105" s="105">
        <f t="shared" si="24"/>
        <v>0</v>
      </c>
      <c r="T105" s="105">
        <f t="shared" si="24"/>
        <v>0</v>
      </c>
      <c r="U105" s="105">
        <f t="shared" si="24"/>
        <v>0</v>
      </c>
      <c r="V105" s="105">
        <f t="shared" si="24"/>
        <v>0</v>
      </c>
      <c r="W105" s="106">
        <f t="shared" si="24"/>
        <v>0</v>
      </c>
      <c r="Y105" s="213"/>
      <c r="Z105" s="214"/>
    </row>
    <row r="106" spans="2:26" x14ac:dyDescent="0.2">
      <c r="B106" s="84"/>
      <c r="C106" s="35"/>
      <c r="D106" s="99"/>
      <c r="E106" s="99"/>
      <c r="F106" s="40"/>
      <c r="G106" s="101"/>
      <c r="H106" s="40"/>
      <c r="I106" s="105">
        <f t="shared" si="25"/>
        <v>0</v>
      </c>
      <c r="J106" s="130"/>
      <c r="K106" s="131"/>
      <c r="L106" s="104">
        <f t="shared" si="23"/>
        <v>0</v>
      </c>
      <c r="M106" s="105">
        <f t="shared" si="23"/>
        <v>0</v>
      </c>
      <c r="N106" s="105">
        <f t="shared" si="23"/>
        <v>0</v>
      </c>
      <c r="O106" s="105">
        <f t="shared" si="23"/>
        <v>0</v>
      </c>
      <c r="P106" s="105">
        <f t="shared" si="23"/>
        <v>0</v>
      </c>
      <c r="Q106" s="106">
        <f t="shared" si="23"/>
        <v>0</v>
      </c>
      <c r="R106" s="122">
        <f t="shared" si="24"/>
        <v>0</v>
      </c>
      <c r="S106" s="105">
        <f t="shared" si="24"/>
        <v>0</v>
      </c>
      <c r="T106" s="105">
        <f t="shared" si="24"/>
        <v>0</v>
      </c>
      <c r="U106" s="105">
        <f t="shared" si="24"/>
        <v>0</v>
      </c>
      <c r="V106" s="105">
        <f t="shared" si="24"/>
        <v>0</v>
      </c>
      <c r="W106" s="106">
        <f t="shared" si="24"/>
        <v>0</v>
      </c>
      <c r="Y106" s="213"/>
      <c r="Z106" s="214"/>
    </row>
    <row r="107" spans="2:26" x14ac:dyDescent="0.2">
      <c r="B107" s="84"/>
      <c r="C107" s="35"/>
      <c r="D107" s="99"/>
      <c r="E107" s="99"/>
      <c r="F107" s="40"/>
      <c r="G107" s="101"/>
      <c r="H107" s="40"/>
      <c r="I107" s="105">
        <f t="shared" si="25"/>
        <v>0</v>
      </c>
      <c r="J107" s="130"/>
      <c r="K107" s="131"/>
      <c r="L107" s="104">
        <f t="shared" si="23"/>
        <v>0</v>
      </c>
      <c r="M107" s="105">
        <f t="shared" si="23"/>
        <v>0</v>
      </c>
      <c r="N107" s="105">
        <f t="shared" si="23"/>
        <v>0</v>
      </c>
      <c r="O107" s="105">
        <f t="shared" si="23"/>
        <v>0</v>
      </c>
      <c r="P107" s="105">
        <f t="shared" si="23"/>
        <v>0</v>
      </c>
      <c r="Q107" s="106">
        <f t="shared" si="23"/>
        <v>0</v>
      </c>
      <c r="R107" s="122">
        <f t="shared" si="24"/>
        <v>0</v>
      </c>
      <c r="S107" s="105">
        <f t="shared" si="24"/>
        <v>0</v>
      </c>
      <c r="T107" s="105">
        <f t="shared" si="24"/>
        <v>0</v>
      </c>
      <c r="U107" s="105">
        <f t="shared" si="24"/>
        <v>0</v>
      </c>
      <c r="V107" s="105">
        <f t="shared" si="24"/>
        <v>0</v>
      </c>
      <c r="W107" s="106">
        <f t="shared" si="24"/>
        <v>0</v>
      </c>
      <c r="Y107" s="213"/>
      <c r="Z107" s="214"/>
    </row>
    <row r="108" spans="2:26" x14ac:dyDescent="0.2">
      <c r="B108" s="84"/>
      <c r="C108" s="35"/>
      <c r="D108" s="99"/>
      <c r="E108" s="99"/>
      <c r="F108" s="40"/>
      <c r="G108" s="101"/>
      <c r="H108" s="40"/>
      <c r="I108" s="105">
        <f t="shared" si="25"/>
        <v>0</v>
      </c>
      <c r="J108" s="130"/>
      <c r="K108" s="131"/>
      <c r="L108" s="104">
        <f t="shared" si="23"/>
        <v>0</v>
      </c>
      <c r="M108" s="105">
        <f t="shared" si="23"/>
        <v>0</v>
      </c>
      <c r="N108" s="105">
        <f t="shared" si="23"/>
        <v>0</v>
      </c>
      <c r="O108" s="105">
        <f t="shared" si="23"/>
        <v>0</v>
      </c>
      <c r="P108" s="105">
        <f t="shared" si="23"/>
        <v>0</v>
      </c>
      <c r="Q108" s="106">
        <f t="shared" si="23"/>
        <v>0</v>
      </c>
      <c r="R108" s="122">
        <f t="shared" si="24"/>
        <v>0</v>
      </c>
      <c r="S108" s="105">
        <f t="shared" si="24"/>
        <v>0</v>
      </c>
      <c r="T108" s="105">
        <f t="shared" si="24"/>
        <v>0</v>
      </c>
      <c r="U108" s="105">
        <f t="shared" si="24"/>
        <v>0</v>
      </c>
      <c r="V108" s="105">
        <f t="shared" si="24"/>
        <v>0</v>
      </c>
      <c r="W108" s="106">
        <f t="shared" si="24"/>
        <v>0</v>
      </c>
      <c r="Y108" s="213"/>
      <c r="Z108" s="214"/>
    </row>
    <row r="109" spans="2:26" x14ac:dyDescent="0.2">
      <c r="B109" s="84"/>
      <c r="C109" s="35"/>
      <c r="D109" s="99"/>
      <c r="E109" s="99"/>
      <c r="F109" s="40"/>
      <c r="G109" s="101"/>
      <c r="H109" s="40"/>
      <c r="I109" s="105">
        <f t="shared" si="25"/>
        <v>0</v>
      </c>
      <c r="J109" s="130"/>
      <c r="K109" s="131"/>
      <c r="L109" s="104">
        <f t="shared" si="23"/>
        <v>0</v>
      </c>
      <c r="M109" s="105">
        <f t="shared" si="23"/>
        <v>0</v>
      </c>
      <c r="N109" s="105">
        <f t="shared" si="23"/>
        <v>0</v>
      </c>
      <c r="O109" s="105">
        <f t="shared" si="23"/>
        <v>0</v>
      </c>
      <c r="P109" s="105">
        <f t="shared" si="23"/>
        <v>0</v>
      </c>
      <c r="Q109" s="106">
        <f t="shared" si="23"/>
        <v>0</v>
      </c>
      <c r="R109" s="122">
        <f t="shared" si="24"/>
        <v>0</v>
      </c>
      <c r="S109" s="105">
        <f t="shared" si="24"/>
        <v>0</v>
      </c>
      <c r="T109" s="105">
        <f t="shared" si="24"/>
        <v>0</v>
      </c>
      <c r="U109" s="105">
        <f t="shared" si="24"/>
        <v>0</v>
      </c>
      <c r="V109" s="105">
        <f t="shared" si="24"/>
        <v>0</v>
      </c>
      <c r="W109" s="106">
        <f t="shared" si="24"/>
        <v>0</v>
      </c>
      <c r="Y109" s="213"/>
      <c r="Z109" s="214"/>
    </row>
    <row r="110" spans="2:26" x14ac:dyDescent="0.2">
      <c r="B110" s="84"/>
      <c r="C110" s="35"/>
      <c r="D110" s="99"/>
      <c r="E110" s="99"/>
      <c r="F110" s="40"/>
      <c r="G110" s="101"/>
      <c r="H110" s="40"/>
      <c r="I110" s="105">
        <f t="shared" si="25"/>
        <v>0</v>
      </c>
      <c r="J110" s="130"/>
      <c r="K110" s="131"/>
      <c r="L110" s="104">
        <f t="shared" si="23"/>
        <v>0</v>
      </c>
      <c r="M110" s="105">
        <f t="shared" si="23"/>
        <v>0</v>
      </c>
      <c r="N110" s="105">
        <f t="shared" si="23"/>
        <v>0</v>
      </c>
      <c r="O110" s="105">
        <f t="shared" si="23"/>
        <v>0</v>
      </c>
      <c r="P110" s="105">
        <f t="shared" si="23"/>
        <v>0</v>
      </c>
      <c r="Q110" s="106">
        <f t="shared" si="23"/>
        <v>0</v>
      </c>
      <c r="R110" s="122">
        <f t="shared" si="24"/>
        <v>0</v>
      </c>
      <c r="S110" s="105">
        <f t="shared" si="24"/>
        <v>0</v>
      </c>
      <c r="T110" s="105">
        <f t="shared" si="24"/>
        <v>0</v>
      </c>
      <c r="U110" s="105">
        <f t="shared" si="24"/>
        <v>0</v>
      </c>
      <c r="V110" s="105">
        <f t="shared" si="24"/>
        <v>0</v>
      </c>
      <c r="W110" s="106">
        <f t="shared" si="24"/>
        <v>0</v>
      </c>
      <c r="Y110" s="213"/>
      <c r="Z110" s="214"/>
    </row>
    <row r="111" spans="2:26" x14ac:dyDescent="0.2">
      <c r="B111" s="84"/>
      <c r="C111" s="35"/>
      <c r="D111" s="99"/>
      <c r="E111" s="99"/>
      <c r="F111" s="40"/>
      <c r="G111" s="101"/>
      <c r="H111" s="40"/>
      <c r="I111" s="105">
        <f t="shared" si="25"/>
        <v>0</v>
      </c>
      <c r="J111" s="130"/>
      <c r="K111" s="131"/>
      <c r="L111" s="104">
        <f t="shared" ref="L111:Q118" si="26">IF($K111=1,$I111*N$11,IF($K111=2,$I111*N$12,IF($K111=3,$I111*N$13,IF($K111=4,$I111*N$14,IF($K111=5,$I111*N$15,IF($K111=6,$I111*N$16,IF($K111=7,$I111*N$17,IF($K111=8,$I111*N$18,0))))))))+IF($K111=9,$I111*N$19,IF($K111=10,$I111*N$20,IF($K111=11,$I111*N$21,IF($K111=12,$I111*N$22,IF($K111=13,$I111*N$23,IF($K111=14,$I111*N$24,IF($K111=15,$I111*N$25,IF($K111=16,$I111*N$26,0))))))))</f>
        <v>0</v>
      </c>
      <c r="M111" s="105">
        <f t="shared" si="26"/>
        <v>0</v>
      </c>
      <c r="N111" s="105">
        <f t="shared" si="26"/>
        <v>0</v>
      </c>
      <c r="O111" s="105">
        <f t="shared" si="26"/>
        <v>0</v>
      </c>
      <c r="P111" s="105">
        <f t="shared" si="26"/>
        <v>0</v>
      </c>
      <c r="Q111" s="106">
        <f t="shared" si="26"/>
        <v>0</v>
      </c>
      <c r="R111" s="122">
        <f t="shared" ref="R111:W118" si="27">IF($K111=1,$J111*N$11,IF($K111=2,$J111*N$12,IF($K111=3,$J111*N$13,IF($K111=4,$J111*N$14,IF($K111=5,$J111*N$15,IF($K111=6,$J111*N$16,IF($K111=7,$J111*N$17,IF($K111=8,$J111*N$18,0))))))))+IF($K111=9,$J111*N$19,IF($K111=10,$J111*N$20,IF($K111=11,$J111*N$21,IF($K111=12,$J111*N$22,IF($K111=13,$J111*N$23,IF($K111=14,$J111*N$24,IF($K111=15,$J111*N$25,IF($K111=16,$J111*N$26,0))))))))</f>
        <v>0</v>
      </c>
      <c r="S111" s="105">
        <f t="shared" si="27"/>
        <v>0</v>
      </c>
      <c r="T111" s="105">
        <f t="shared" si="27"/>
        <v>0</v>
      </c>
      <c r="U111" s="105">
        <f t="shared" si="27"/>
        <v>0</v>
      </c>
      <c r="V111" s="105">
        <f t="shared" si="27"/>
        <v>0</v>
      </c>
      <c r="W111" s="106">
        <f t="shared" si="27"/>
        <v>0</v>
      </c>
      <c r="Y111" s="213"/>
      <c r="Z111" s="214"/>
    </row>
    <row r="112" spans="2:26" x14ac:dyDescent="0.2">
      <c r="B112" s="84"/>
      <c r="C112" s="35"/>
      <c r="D112" s="99"/>
      <c r="E112" s="99"/>
      <c r="F112" s="40"/>
      <c r="G112" s="101"/>
      <c r="H112" s="40"/>
      <c r="I112" s="105">
        <f t="shared" si="25"/>
        <v>0</v>
      </c>
      <c r="J112" s="130"/>
      <c r="K112" s="131"/>
      <c r="L112" s="104">
        <f t="shared" si="26"/>
        <v>0</v>
      </c>
      <c r="M112" s="105">
        <f t="shared" si="26"/>
        <v>0</v>
      </c>
      <c r="N112" s="105">
        <f t="shared" si="26"/>
        <v>0</v>
      </c>
      <c r="O112" s="105">
        <f t="shared" si="26"/>
        <v>0</v>
      </c>
      <c r="P112" s="105">
        <f t="shared" si="26"/>
        <v>0</v>
      </c>
      <c r="Q112" s="106">
        <f t="shared" si="26"/>
        <v>0</v>
      </c>
      <c r="R112" s="122">
        <f t="shared" si="27"/>
        <v>0</v>
      </c>
      <c r="S112" s="105">
        <f t="shared" si="27"/>
        <v>0</v>
      </c>
      <c r="T112" s="105">
        <f t="shared" si="27"/>
        <v>0</v>
      </c>
      <c r="U112" s="105">
        <f t="shared" si="27"/>
        <v>0</v>
      </c>
      <c r="V112" s="105">
        <f t="shared" si="27"/>
        <v>0</v>
      </c>
      <c r="W112" s="106">
        <f t="shared" si="27"/>
        <v>0</v>
      </c>
      <c r="Y112" s="213"/>
      <c r="Z112" s="214"/>
    </row>
    <row r="113" spans="2:26" x14ac:dyDescent="0.2">
      <c r="B113" s="84"/>
      <c r="C113" s="35"/>
      <c r="D113" s="99"/>
      <c r="E113" s="99"/>
      <c r="F113" s="40"/>
      <c r="G113" s="101"/>
      <c r="H113" s="40"/>
      <c r="I113" s="105">
        <f t="shared" si="25"/>
        <v>0</v>
      </c>
      <c r="J113" s="130"/>
      <c r="K113" s="131"/>
      <c r="L113" s="104">
        <f t="shared" si="26"/>
        <v>0</v>
      </c>
      <c r="M113" s="105">
        <f t="shared" si="26"/>
        <v>0</v>
      </c>
      <c r="N113" s="105">
        <f t="shared" si="26"/>
        <v>0</v>
      </c>
      <c r="O113" s="105">
        <f t="shared" si="26"/>
        <v>0</v>
      </c>
      <c r="P113" s="105">
        <f t="shared" si="26"/>
        <v>0</v>
      </c>
      <c r="Q113" s="106">
        <f t="shared" si="26"/>
        <v>0</v>
      </c>
      <c r="R113" s="122">
        <f t="shared" si="27"/>
        <v>0</v>
      </c>
      <c r="S113" s="105">
        <f t="shared" si="27"/>
        <v>0</v>
      </c>
      <c r="T113" s="105">
        <f t="shared" si="27"/>
        <v>0</v>
      </c>
      <c r="U113" s="105">
        <f t="shared" si="27"/>
        <v>0</v>
      </c>
      <c r="V113" s="105">
        <f t="shared" si="27"/>
        <v>0</v>
      </c>
      <c r="W113" s="106">
        <f t="shared" si="27"/>
        <v>0</v>
      </c>
      <c r="Y113" s="213"/>
      <c r="Z113" s="214"/>
    </row>
    <row r="114" spans="2:26" x14ac:dyDescent="0.2">
      <c r="B114" s="84"/>
      <c r="C114" s="35"/>
      <c r="D114" s="99"/>
      <c r="E114" s="99"/>
      <c r="F114" s="40"/>
      <c r="G114" s="101"/>
      <c r="H114" s="40"/>
      <c r="I114" s="105">
        <f t="shared" si="25"/>
        <v>0</v>
      </c>
      <c r="J114" s="130"/>
      <c r="K114" s="131"/>
      <c r="L114" s="104">
        <f t="shared" si="26"/>
        <v>0</v>
      </c>
      <c r="M114" s="105">
        <f t="shared" si="26"/>
        <v>0</v>
      </c>
      <c r="N114" s="105">
        <f t="shared" si="26"/>
        <v>0</v>
      </c>
      <c r="O114" s="105">
        <f t="shared" si="26"/>
        <v>0</v>
      </c>
      <c r="P114" s="105">
        <f t="shared" si="26"/>
        <v>0</v>
      </c>
      <c r="Q114" s="106">
        <f t="shared" si="26"/>
        <v>0</v>
      </c>
      <c r="R114" s="122">
        <f t="shared" si="27"/>
        <v>0</v>
      </c>
      <c r="S114" s="105">
        <f t="shared" si="27"/>
        <v>0</v>
      </c>
      <c r="T114" s="105">
        <f t="shared" si="27"/>
        <v>0</v>
      </c>
      <c r="U114" s="105">
        <f t="shared" si="27"/>
        <v>0</v>
      </c>
      <c r="V114" s="105">
        <f t="shared" si="27"/>
        <v>0</v>
      </c>
      <c r="W114" s="106">
        <f t="shared" si="27"/>
        <v>0</v>
      </c>
      <c r="Y114" s="213"/>
      <c r="Z114" s="214"/>
    </row>
    <row r="115" spans="2:26" x14ac:dyDescent="0.2">
      <c r="B115" s="84"/>
      <c r="C115" s="35"/>
      <c r="D115" s="99"/>
      <c r="E115" s="99"/>
      <c r="F115" s="40"/>
      <c r="G115" s="101"/>
      <c r="H115" s="40"/>
      <c r="I115" s="105">
        <f t="shared" si="25"/>
        <v>0</v>
      </c>
      <c r="J115" s="130"/>
      <c r="K115" s="131"/>
      <c r="L115" s="104">
        <f t="shared" si="26"/>
        <v>0</v>
      </c>
      <c r="M115" s="105">
        <f t="shared" si="26"/>
        <v>0</v>
      </c>
      <c r="N115" s="105">
        <f t="shared" si="26"/>
        <v>0</v>
      </c>
      <c r="O115" s="105">
        <f t="shared" si="26"/>
        <v>0</v>
      </c>
      <c r="P115" s="105">
        <f t="shared" si="26"/>
        <v>0</v>
      </c>
      <c r="Q115" s="106">
        <f t="shared" si="26"/>
        <v>0</v>
      </c>
      <c r="R115" s="122">
        <f t="shared" si="27"/>
        <v>0</v>
      </c>
      <c r="S115" s="105">
        <f t="shared" si="27"/>
        <v>0</v>
      </c>
      <c r="T115" s="105">
        <f t="shared" si="27"/>
        <v>0</v>
      </c>
      <c r="U115" s="105">
        <f t="shared" si="27"/>
        <v>0</v>
      </c>
      <c r="V115" s="105">
        <f t="shared" si="27"/>
        <v>0</v>
      </c>
      <c r="W115" s="106">
        <f t="shared" si="27"/>
        <v>0</v>
      </c>
      <c r="Y115" s="213"/>
      <c r="Z115" s="214"/>
    </row>
    <row r="116" spans="2:26" x14ac:dyDescent="0.2">
      <c r="B116" s="84"/>
      <c r="C116" s="35"/>
      <c r="D116" s="99"/>
      <c r="E116" s="99"/>
      <c r="F116" s="40"/>
      <c r="G116" s="101"/>
      <c r="H116" s="40"/>
      <c r="I116" s="105">
        <f t="shared" si="25"/>
        <v>0</v>
      </c>
      <c r="J116" s="130"/>
      <c r="K116" s="131"/>
      <c r="L116" s="104">
        <f t="shared" si="26"/>
        <v>0</v>
      </c>
      <c r="M116" s="105">
        <f t="shared" si="26"/>
        <v>0</v>
      </c>
      <c r="N116" s="105">
        <f t="shared" si="26"/>
        <v>0</v>
      </c>
      <c r="O116" s="105">
        <f t="shared" si="26"/>
        <v>0</v>
      </c>
      <c r="P116" s="105">
        <f t="shared" si="26"/>
        <v>0</v>
      </c>
      <c r="Q116" s="106">
        <f t="shared" si="26"/>
        <v>0</v>
      </c>
      <c r="R116" s="122">
        <f t="shared" si="27"/>
        <v>0</v>
      </c>
      <c r="S116" s="105">
        <f t="shared" si="27"/>
        <v>0</v>
      </c>
      <c r="T116" s="105">
        <f t="shared" si="27"/>
        <v>0</v>
      </c>
      <c r="U116" s="105">
        <f t="shared" si="27"/>
        <v>0</v>
      </c>
      <c r="V116" s="105">
        <f t="shared" si="27"/>
        <v>0</v>
      </c>
      <c r="W116" s="106">
        <f t="shared" si="27"/>
        <v>0</v>
      </c>
      <c r="Y116" s="213"/>
      <c r="Z116" s="214"/>
    </row>
    <row r="117" spans="2:26" x14ac:dyDescent="0.2">
      <c r="B117" s="84"/>
      <c r="C117" s="35"/>
      <c r="D117" s="99"/>
      <c r="E117" s="99"/>
      <c r="F117" s="40"/>
      <c r="G117" s="101"/>
      <c r="H117" s="40"/>
      <c r="I117" s="105">
        <f t="shared" si="25"/>
        <v>0</v>
      </c>
      <c r="J117" s="130"/>
      <c r="K117" s="131"/>
      <c r="L117" s="104">
        <f t="shared" si="26"/>
        <v>0</v>
      </c>
      <c r="M117" s="105">
        <f t="shared" si="26"/>
        <v>0</v>
      </c>
      <c r="N117" s="105">
        <f t="shared" si="26"/>
        <v>0</v>
      </c>
      <c r="O117" s="105">
        <f t="shared" si="26"/>
        <v>0</v>
      </c>
      <c r="P117" s="105">
        <f t="shared" si="26"/>
        <v>0</v>
      </c>
      <c r="Q117" s="106">
        <f t="shared" si="26"/>
        <v>0</v>
      </c>
      <c r="R117" s="122">
        <f t="shared" si="27"/>
        <v>0</v>
      </c>
      <c r="S117" s="105">
        <f t="shared" si="27"/>
        <v>0</v>
      </c>
      <c r="T117" s="105">
        <f t="shared" si="27"/>
        <v>0</v>
      </c>
      <c r="U117" s="105">
        <f t="shared" si="27"/>
        <v>0</v>
      </c>
      <c r="V117" s="105">
        <f t="shared" si="27"/>
        <v>0</v>
      </c>
      <c r="W117" s="106">
        <f t="shared" si="27"/>
        <v>0</v>
      </c>
      <c r="Y117" s="213"/>
      <c r="Z117" s="214"/>
    </row>
    <row r="118" spans="2:26" x14ac:dyDescent="0.2">
      <c r="B118" s="84"/>
      <c r="C118" s="35"/>
      <c r="D118" s="99"/>
      <c r="E118" s="99"/>
      <c r="F118" s="40"/>
      <c r="G118" s="101"/>
      <c r="H118" s="40"/>
      <c r="I118" s="105">
        <f t="shared" si="25"/>
        <v>0</v>
      </c>
      <c r="J118" s="130"/>
      <c r="K118" s="131"/>
      <c r="L118" s="104">
        <f t="shared" si="26"/>
        <v>0</v>
      </c>
      <c r="M118" s="105">
        <f t="shared" si="26"/>
        <v>0</v>
      </c>
      <c r="N118" s="105">
        <f t="shared" si="26"/>
        <v>0</v>
      </c>
      <c r="O118" s="105">
        <f t="shared" si="26"/>
        <v>0</v>
      </c>
      <c r="P118" s="105">
        <f t="shared" si="26"/>
        <v>0</v>
      </c>
      <c r="Q118" s="106">
        <f t="shared" si="26"/>
        <v>0</v>
      </c>
      <c r="R118" s="122">
        <f t="shared" si="27"/>
        <v>0</v>
      </c>
      <c r="S118" s="105">
        <f t="shared" si="27"/>
        <v>0</v>
      </c>
      <c r="T118" s="105">
        <f t="shared" si="27"/>
        <v>0</v>
      </c>
      <c r="U118" s="105">
        <f t="shared" si="27"/>
        <v>0</v>
      </c>
      <c r="V118" s="105">
        <f t="shared" si="27"/>
        <v>0</v>
      </c>
      <c r="W118" s="106">
        <f t="shared" si="27"/>
        <v>0</v>
      </c>
      <c r="Y118" s="213"/>
      <c r="Z118" s="214"/>
    </row>
    <row r="119" spans="2:26" x14ac:dyDescent="0.2">
      <c r="B119" s="84">
        <v>340</v>
      </c>
      <c r="C119" s="35" t="s">
        <v>52</v>
      </c>
      <c r="D119" s="85"/>
      <c r="E119" s="85"/>
      <c r="F119" s="86"/>
      <c r="G119" s="87"/>
      <c r="H119" s="86"/>
      <c r="I119" s="123"/>
      <c r="J119" s="88"/>
      <c r="K119" s="89"/>
      <c r="L119" s="124"/>
      <c r="M119" s="123"/>
      <c r="N119" s="123"/>
      <c r="O119" s="123"/>
      <c r="P119" s="123"/>
      <c r="Q119" s="125"/>
      <c r="R119" s="126"/>
      <c r="S119" s="123"/>
      <c r="T119" s="123"/>
      <c r="U119" s="123"/>
      <c r="V119" s="123"/>
      <c r="W119" s="125"/>
      <c r="Y119" s="213"/>
      <c r="Z119" s="214"/>
    </row>
    <row r="120" spans="2:26" x14ac:dyDescent="0.2">
      <c r="B120" s="84"/>
      <c r="C120" s="35" t="s">
        <v>41</v>
      </c>
      <c r="D120" s="99"/>
      <c r="E120" s="99"/>
      <c r="F120" s="40"/>
      <c r="G120" s="45"/>
      <c r="H120" s="40"/>
      <c r="I120" s="105">
        <f>H120*F120</f>
        <v>0</v>
      </c>
      <c r="J120" s="130"/>
      <c r="K120" s="131"/>
      <c r="L120" s="104">
        <f t="shared" ref="L120:Q135" si="28">IF($K120=1,$I120*N$11,IF($K120=2,$I120*N$12,IF($K120=3,$I120*N$13,IF($K120=4,$I120*N$14,IF($K120=5,$I120*N$15,IF($K120=6,$I120*N$16,IF($K120=7,$I120*N$17,IF($K120=8,$I120*N$18,0))))))))+IF($K120=9,$I120*N$19,IF($K120=10,$I120*N$20,IF($K120=11,$I120*N$21,IF($K120=12,$I120*N$22,IF($K120=13,$I120*N$23,IF($K120=14,$I120*N$24,IF($K120=15,$I120*N$25,IF($K120=16,$I120*N$26,0))))))))</f>
        <v>0</v>
      </c>
      <c r="M120" s="105">
        <f t="shared" si="28"/>
        <v>0</v>
      </c>
      <c r="N120" s="105">
        <f t="shared" si="28"/>
        <v>0</v>
      </c>
      <c r="O120" s="105">
        <f t="shared" si="28"/>
        <v>0</v>
      </c>
      <c r="P120" s="105">
        <f t="shared" si="28"/>
        <v>0</v>
      </c>
      <c r="Q120" s="106">
        <f t="shared" si="28"/>
        <v>0</v>
      </c>
      <c r="R120" s="122">
        <f t="shared" ref="R120:W135" si="29">IF($K120=1,$J120*N$11,IF($K120=2,$J120*N$12,IF($K120=3,$J120*N$13,IF($K120=4,$J120*N$14,IF($K120=5,$J120*N$15,IF($K120=6,$J120*N$16,IF($K120=7,$J120*N$17,IF($K120=8,$J120*N$18,0))))))))+IF($K120=9,$J120*N$19,IF($K120=10,$J120*N$20,IF($K120=11,$J120*N$21,IF($K120=12,$J120*N$22,IF($K120=13,$J120*N$23,IF($K120=14,$J120*N$24,IF($K120=15,$J120*N$25,IF($K120=16,$J120*N$26,0))))))))</f>
        <v>0</v>
      </c>
      <c r="S120" s="105">
        <f t="shared" si="29"/>
        <v>0</v>
      </c>
      <c r="T120" s="105">
        <f t="shared" si="29"/>
        <v>0</v>
      </c>
      <c r="U120" s="105">
        <f t="shared" si="29"/>
        <v>0</v>
      </c>
      <c r="V120" s="105">
        <f t="shared" si="29"/>
        <v>0</v>
      </c>
      <c r="W120" s="106">
        <f t="shared" si="29"/>
        <v>0</v>
      </c>
      <c r="Y120" s="213"/>
      <c r="Z120" s="214"/>
    </row>
    <row r="121" spans="2:26" x14ac:dyDescent="0.2">
      <c r="B121" s="84"/>
      <c r="C121" s="35"/>
      <c r="D121" s="99"/>
      <c r="E121" s="99"/>
      <c r="F121" s="40"/>
      <c r="G121" s="45"/>
      <c r="H121" s="40"/>
      <c r="I121" s="105">
        <f t="shared" ref="I121:I140" si="30">H121*F121</f>
        <v>0</v>
      </c>
      <c r="J121" s="130"/>
      <c r="K121" s="131"/>
      <c r="L121" s="104">
        <f t="shared" si="28"/>
        <v>0</v>
      </c>
      <c r="M121" s="105">
        <f t="shared" si="28"/>
        <v>0</v>
      </c>
      <c r="N121" s="105">
        <f t="shared" si="28"/>
        <v>0</v>
      </c>
      <c r="O121" s="105">
        <f t="shared" si="28"/>
        <v>0</v>
      </c>
      <c r="P121" s="105">
        <f t="shared" si="28"/>
        <v>0</v>
      </c>
      <c r="Q121" s="106">
        <f t="shared" si="28"/>
        <v>0</v>
      </c>
      <c r="R121" s="122">
        <f t="shared" si="29"/>
        <v>0</v>
      </c>
      <c r="S121" s="105">
        <f t="shared" si="29"/>
        <v>0</v>
      </c>
      <c r="T121" s="105">
        <f t="shared" si="29"/>
        <v>0</v>
      </c>
      <c r="U121" s="105">
        <f t="shared" si="29"/>
        <v>0</v>
      </c>
      <c r="V121" s="105">
        <f t="shared" si="29"/>
        <v>0</v>
      </c>
      <c r="W121" s="106">
        <f t="shared" si="29"/>
        <v>0</v>
      </c>
      <c r="Y121" s="213"/>
      <c r="Z121" s="214"/>
    </row>
    <row r="122" spans="2:26" x14ac:dyDescent="0.2">
      <c r="B122" s="84"/>
      <c r="C122" s="35"/>
      <c r="D122" s="99"/>
      <c r="E122" s="99"/>
      <c r="F122" s="40"/>
      <c r="G122" s="45"/>
      <c r="H122" s="40"/>
      <c r="I122" s="105">
        <f t="shared" si="30"/>
        <v>0</v>
      </c>
      <c r="J122" s="130"/>
      <c r="K122" s="131"/>
      <c r="L122" s="104">
        <f t="shared" si="28"/>
        <v>0</v>
      </c>
      <c r="M122" s="105">
        <f t="shared" si="28"/>
        <v>0</v>
      </c>
      <c r="N122" s="105">
        <f t="shared" si="28"/>
        <v>0</v>
      </c>
      <c r="O122" s="105">
        <f t="shared" si="28"/>
        <v>0</v>
      </c>
      <c r="P122" s="105">
        <f t="shared" si="28"/>
        <v>0</v>
      </c>
      <c r="Q122" s="106">
        <f t="shared" si="28"/>
        <v>0</v>
      </c>
      <c r="R122" s="122">
        <f t="shared" si="29"/>
        <v>0</v>
      </c>
      <c r="S122" s="105">
        <f t="shared" si="29"/>
        <v>0</v>
      </c>
      <c r="T122" s="105">
        <f t="shared" si="29"/>
        <v>0</v>
      </c>
      <c r="U122" s="105">
        <f t="shared" si="29"/>
        <v>0</v>
      </c>
      <c r="V122" s="105">
        <f t="shared" si="29"/>
        <v>0</v>
      </c>
      <c r="W122" s="106">
        <f t="shared" si="29"/>
        <v>0</v>
      </c>
      <c r="Y122" s="213"/>
      <c r="Z122" s="214"/>
    </row>
    <row r="123" spans="2:26" x14ac:dyDescent="0.2">
      <c r="B123" s="84"/>
      <c r="C123" s="35"/>
      <c r="D123" s="99"/>
      <c r="E123" s="99"/>
      <c r="F123" s="40"/>
      <c r="G123" s="45"/>
      <c r="H123" s="40"/>
      <c r="I123" s="105">
        <f t="shared" si="30"/>
        <v>0</v>
      </c>
      <c r="J123" s="130"/>
      <c r="K123" s="131"/>
      <c r="L123" s="104">
        <f t="shared" si="28"/>
        <v>0</v>
      </c>
      <c r="M123" s="105">
        <f t="shared" si="28"/>
        <v>0</v>
      </c>
      <c r="N123" s="105">
        <f t="shared" si="28"/>
        <v>0</v>
      </c>
      <c r="O123" s="105">
        <f t="shared" si="28"/>
        <v>0</v>
      </c>
      <c r="P123" s="105">
        <f t="shared" si="28"/>
        <v>0</v>
      </c>
      <c r="Q123" s="106">
        <f t="shared" si="28"/>
        <v>0</v>
      </c>
      <c r="R123" s="122">
        <f t="shared" si="29"/>
        <v>0</v>
      </c>
      <c r="S123" s="105">
        <f t="shared" si="29"/>
        <v>0</v>
      </c>
      <c r="T123" s="105">
        <f t="shared" si="29"/>
        <v>0</v>
      </c>
      <c r="U123" s="105">
        <f t="shared" si="29"/>
        <v>0</v>
      </c>
      <c r="V123" s="105">
        <f t="shared" si="29"/>
        <v>0</v>
      </c>
      <c r="W123" s="106">
        <f t="shared" si="29"/>
        <v>0</v>
      </c>
      <c r="Y123" s="213"/>
      <c r="Z123" s="214"/>
    </row>
    <row r="124" spans="2:26" x14ac:dyDescent="0.2">
      <c r="B124" s="84"/>
      <c r="C124" s="35"/>
      <c r="D124" s="99"/>
      <c r="E124" s="99"/>
      <c r="F124" s="40"/>
      <c r="G124" s="45"/>
      <c r="H124" s="40"/>
      <c r="I124" s="105">
        <f t="shared" si="30"/>
        <v>0</v>
      </c>
      <c r="J124" s="130"/>
      <c r="K124" s="131"/>
      <c r="L124" s="104">
        <f t="shared" si="28"/>
        <v>0</v>
      </c>
      <c r="M124" s="105">
        <f t="shared" si="28"/>
        <v>0</v>
      </c>
      <c r="N124" s="105">
        <f t="shared" si="28"/>
        <v>0</v>
      </c>
      <c r="O124" s="105">
        <f t="shared" si="28"/>
        <v>0</v>
      </c>
      <c r="P124" s="105">
        <f t="shared" si="28"/>
        <v>0</v>
      </c>
      <c r="Q124" s="106">
        <f t="shared" si="28"/>
        <v>0</v>
      </c>
      <c r="R124" s="122">
        <f t="shared" si="29"/>
        <v>0</v>
      </c>
      <c r="S124" s="105">
        <f t="shared" si="29"/>
        <v>0</v>
      </c>
      <c r="T124" s="105">
        <f t="shared" si="29"/>
        <v>0</v>
      </c>
      <c r="U124" s="105">
        <f t="shared" si="29"/>
        <v>0</v>
      </c>
      <c r="V124" s="105">
        <f t="shared" si="29"/>
        <v>0</v>
      </c>
      <c r="W124" s="106">
        <f t="shared" si="29"/>
        <v>0</v>
      </c>
      <c r="Y124" s="213"/>
      <c r="Z124" s="214"/>
    </row>
    <row r="125" spans="2:26" x14ac:dyDescent="0.2">
      <c r="B125" s="84"/>
      <c r="C125" s="35"/>
      <c r="D125" s="99"/>
      <c r="E125" s="99"/>
      <c r="F125" s="40"/>
      <c r="G125" s="45"/>
      <c r="H125" s="40"/>
      <c r="I125" s="105">
        <f t="shared" si="30"/>
        <v>0</v>
      </c>
      <c r="J125" s="130"/>
      <c r="K125" s="131"/>
      <c r="L125" s="104">
        <f t="shared" si="28"/>
        <v>0</v>
      </c>
      <c r="M125" s="105">
        <f t="shared" si="28"/>
        <v>0</v>
      </c>
      <c r="N125" s="105">
        <f t="shared" si="28"/>
        <v>0</v>
      </c>
      <c r="O125" s="105">
        <f t="shared" si="28"/>
        <v>0</v>
      </c>
      <c r="P125" s="105">
        <f t="shared" si="28"/>
        <v>0</v>
      </c>
      <c r="Q125" s="106">
        <f t="shared" si="28"/>
        <v>0</v>
      </c>
      <c r="R125" s="122">
        <f t="shared" si="29"/>
        <v>0</v>
      </c>
      <c r="S125" s="105">
        <f t="shared" si="29"/>
        <v>0</v>
      </c>
      <c r="T125" s="105">
        <f t="shared" si="29"/>
        <v>0</v>
      </c>
      <c r="U125" s="105">
        <f t="shared" si="29"/>
        <v>0</v>
      </c>
      <c r="V125" s="105">
        <f t="shared" si="29"/>
        <v>0</v>
      </c>
      <c r="W125" s="106">
        <f t="shared" si="29"/>
        <v>0</v>
      </c>
      <c r="Y125" s="213"/>
      <c r="Z125" s="214"/>
    </row>
    <row r="126" spans="2:26" x14ac:dyDescent="0.2">
      <c r="B126" s="84"/>
      <c r="C126" s="35"/>
      <c r="D126" s="99"/>
      <c r="E126" s="99"/>
      <c r="F126" s="40"/>
      <c r="G126" s="45"/>
      <c r="H126" s="40"/>
      <c r="I126" s="105">
        <f t="shared" si="30"/>
        <v>0</v>
      </c>
      <c r="J126" s="130"/>
      <c r="K126" s="131"/>
      <c r="L126" s="104">
        <f t="shared" si="28"/>
        <v>0</v>
      </c>
      <c r="M126" s="105">
        <f t="shared" si="28"/>
        <v>0</v>
      </c>
      <c r="N126" s="105">
        <f t="shared" si="28"/>
        <v>0</v>
      </c>
      <c r="O126" s="105">
        <f t="shared" si="28"/>
        <v>0</v>
      </c>
      <c r="P126" s="105">
        <f t="shared" si="28"/>
        <v>0</v>
      </c>
      <c r="Q126" s="106">
        <f t="shared" si="28"/>
        <v>0</v>
      </c>
      <c r="R126" s="122">
        <f t="shared" si="29"/>
        <v>0</v>
      </c>
      <c r="S126" s="105">
        <f t="shared" si="29"/>
        <v>0</v>
      </c>
      <c r="T126" s="105">
        <f t="shared" si="29"/>
        <v>0</v>
      </c>
      <c r="U126" s="105">
        <f t="shared" si="29"/>
        <v>0</v>
      </c>
      <c r="V126" s="105">
        <f t="shared" si="29"/>
        <v>0</v>
      </c>
      <c r="W126" s="106">
        <f t="shared" si="29"/>
        <v>0</v>
      </c>
      <c r="Y126" s="213"/>
      <c r="Z126" s="214"/>
    </row>
    <row r="127" spans="2:26" x14ac:dyDescent="0.2">
      <c r="B127" s="84"/>
      <c r="C127" s="35"/>
      <c r="D127" s="99"/>
      <c r="E127" s="99"/>
      <c r="F127" s="40"/>
      <c r="G127" s="45"/>
      <c r="H127" s="40"/>
      <c r="I127" s="105">
        <f t="shared" si="30"/>
        <v>0</v>
      </c>
      <c r="J127" s="130"/>
      <c r="K127" s="131"/>
      <c r="L127" s="104">
        <f t="shared" si="28"/>
        <v>0</v>
      </c>
      <c r="M127" s="105">
        <f t="shared" si="28"/>
        <v>0</v>
      </c>
      <c r="N127" s="105">
        <f t="shared" si="28"/>
        <v>0</v>
      </c>
      <c r="O127" s="105">
        <f t="shared" si="28"/>
        <v>0</v>
      </c>
      <c r="P127" s="105">
        <f t="shared" si="28"/>
        <v>0</v>
      </c>
      <c r="Q127" s="106">
        <f t="shared" si="28"/>
        <v>0</v>
      </c>
      <c r="R127" s="122">
        <f t="shared" si="29"/>
        <v>0</v>
      </c>
      <c r="S127" s="105">
        <f t="shared" si="29"/>
        <v>0</v>
      </c>
      <c r="T127" s="105">
        <f t="shared" si="29"/>
        <v>0</v>
      </c>
      <c r="U127" s="105">
        <f t="shared" si="29"/>
        <v>0</v>
      </c>
      <c r="V127" s="105">
        <f t="shared" si="29"/>
        <v>0</v>
      </c>
      <c r="W127" s="106">
        <f t="shared" si="29"/>
        <v>0</v>
      </c>
      <c r="Y127" s="213"/>
      <c r="Z127" s="214"/>
    </row>
    <row r="128" spans="2:26" x14ac:dyDescent="0.2">
      <c r="B128" s="84"/>
      <c r="C128" s="35"/>
      <c r="D128" s="99"/>
      <c r="E128" s="99"/>
      <c r="F128" s="40"/>
      <c r="G128" s="45"/>
      <c r="H128" s="40"/>
      <c r="I128" s="105">
        <f t="shared" si="30"/>
        <v>0</v>
      </c>
      <c r="J128" s="130"/>
      <c r="K128" s="131"/>
      <c r="L128" s="104">
        <f t="shared" si="28"/>
        <v>0</v>
      </c>
      <c r="M128" s="105">
        <f t="shared" si="28"/>
        <v>0</v>
      </c>
      <c r="N128" s="105">
        <f t="shared" si="28"/>
        <v>0</v>
      </c>
      <c r="O128" s="105">
        <f t="shared" si="28"/>
        <v>0</v>
      </c>
      <c r="P128" s="105">
        <f t="shared" si="28"/>
        <v>0</v>
      </c>
      <c r="Q128" s="106">
        <f t="shared" si="28"/>
        <v>0</v>
      </c>
      <c r="R128" s="122">
        <f t="shared" si="29"/>
        <v>0</v>
      </c>
      <c r="S128" s="105">
        <f t="shared" si="29"/>
        <v>0</v>
      </c>
      <c r="T128" s="105">
        <f t="shared" si="29"/>
        <v>0</v>
      </c>
      <c r="U128" s="105">
        <f t="shared" si="29"/>
        <v>0</v>
      </c>
      <c r="V128" s="105">
        <f t="shared" si="29"/>
        <v>0</v>
      </c>
      <c r="W128" s="106">
        <f t="shared" si="29"/>
        <v>0</v>
      </c>
      <c r="Y128" s="213"/>
      <c r="Z128" s="214"/>
    </row>
    <row r="129" spans="2:26" x14ac:dyDescent="0.2">
      <c r="B129" s="84"/>
      <c r="C129" s="35"/>
      <c r="D129" s="99"/>
      <c r="E129" s="99"/>
      <c r="F129" s="40"/>
      <c r="G129" s="45"/>
      <c r="H129" s="40"/>
      <c r="I129" s="105">
        <f t="shared" si="30"/>
        <v>0</v>
      </c>
      <c r="J129" s="130"/>
      <c r="K129" s="131"/>
      <c r="L129" s="104">
        <f t="shared" si="28"/>
        <v>0</v>
      </c>
      <c r="M129" s="105">
        <f t="shared" si="28"/>
        <v>0</v>
      </c>
      <c r="N129" s="105">
        <f t="shared" si="28"/>
        <v>0</v>
      </c>
      <c r="O129" s="105">
        <f t="shared" si="28"/>
        <v>0</v>
      </c>
      <c r="P129" s="105">
        <f t="shared" si="28"/>
        <v>0</v>
      </c>
      <c r="Q129" s="106">
        <f t="shared" si="28"/>
        <v>0</v>
      </c>
      <c r="R129" s="122">
        <f t="shared" si="29"/>
        <v>0</v>
      </c>
      <c r="S129" s="105">
        <f t="shared" si="29"/>
        <v>0</v>
      </c>
      <c r="T129" s="105">
        <f t="shared" si="29"/>
        <v>0</v>
      </c>
      <c r="U129" s="105">
        <f t="shared" si="29"/>
        <v>0</v>
      </c>
      <c r="V129" s="105">
        <f t="shared" si="29"/>
        <v>0</v>
      </c>
      <c r="W129" s="106">
        <f t="shared" si="29"/>
        <v>0</v>
      </c>
      <c r="Y129" s="213"/>
      <c r="Z129" s="214"/>
    </row>
    <row r="130" spans="2:26" x14ac:dyDescent="0.2">
      <c r="B130" s="84"/>
      <c r="C130" s="35"/>
      <c r="D130" s="99"/>
      <c r="E130" s="99"/>
      <c r="F130" s="40"/>
      <c r="G130" s="45"/>
      <c r="H130" s="40"/>
      <c r="I130" s="105">
        <f>H130*F130</f>
        <v>0</v>
      </c>
      <c r="J130" s="130"/>
      <c r="K130" s="131"/>
      <c r="L130" s="104">
        <f t="shared" si="28"/>
        <v>0</v>
      </c>
      <c r="M130" s="105">
        <f t="shared" si="28"/>
        <v>0</v>
      </c>
      <c r="N130" s="105">
        <f t="shared" si="28"/>
        <v>0</v>
      </c>
      <c r="O130" s="105">
        <f t="shared" si="28"/>
        <v>0</v>
      </c>
      <c r="P130" s="105">
        <f t="shared" si="28"/>
        <v>0</v>
      </c>
      <c r="Q130" s="106">
        <f t="shared" si="28"/>
        <v>0</v>
      </c>
      <c r="R130" s="122">
        <f t="shared" si="29"/>
        <v>0</v>
      </c>
      <c r="S130" s="105">
        <f t="shared" si="29"/>
        <v>0</v>
      </c>
      <c r="T130" s="105">
        <f t="shared" si="29"/>
        <v>0</v>
      </c>
      <c r="U130" s="105">
        <f t="shared" si="29"/>
        <v>0</v>
      </c>
      <c r="V130" s="105">
        <f t="shared" si="29"/>
        <v>0</v>
      </c>
      <c r="W130" s="106">
        <f t="shared" si="29"/>
        <v>0</v>
      </c>
      <c r="Y130" s="213"/>
      <c r="Z130" s="214"/>
    </row>
    <row r="131" spans="2:26" x14ac:dyDescent="0.2">
      <c r="B131" s="84"/>
      <c r="C131" s="35"/>
      <c r="D131" s="99"/>
      <c r="E131" s="99"/>
      <c r="F131" s="40"/>
      <c r="G131" s="45"/>
      <c r="H131" s="40"/>
      <c r="I131" s="105">
        <f>H131*F131</f>
        <v>0</v>
      </c>
      <c r="J131" s="130"/>
      <c r="K131" s="131"/>
      <c r="L131" s="104">
        <f t="shared" si="28"/>
        <v>0</v>
      </c>
      <c r="M131" s="105">
        <f t="shared" si="28"/>
        <v>0</v>
      </c>
      <c r="N131" s="105">
        <f t="shared" si="28"/>
        <v>0</v>
      </c>
      <c r="O131" s="105">
        <f t="shared" si="28"/>
        <v>0</v>
      </c>
      <c r="P131" s="105">
        <f t="shared" si="28"/>
        <v>0</v>
      </c>
      <c r="Q131" s="106">
        <f t="shared" si="28"/>
        <v>0</v>
      </c>
      <c r="R131" s="122">
        <f t="shared" si="29"/>
        <v>0</v>
      </c>
      <c r="S131" s="105">
        <f t="shared" si="29"/>
        <v>0</v>
      </c>
      <c r="T131" s="105">
        <f t="shared" si="29"/>
        <v>0</v>
      </c>
      <c r="U131" s="105">
        <f t="shared" si="29"/>
        <v>0</v>
      </c>
      <c r="V131" s="105">
        <f t="shared" si="29"/>
        <v>0</v>
      </c>
      <c r="W131" s="106">
        <f t="shared" si="29"/>
        <v>0</v>
      </c>
      <c r="Y131" s="213"/>
      <c r="Z131" s="214"/>
    </row>
    <row r="132" spans="2:26" x14ac:dyDescent="0.2">
      <c r="B132" s="84"/>
      <c r="C132" s="35"/>
      <c r="D132" s="99"/>
      <c r="E132" s="99"/>
      <c r="F132" s="40"/>
      <c r="G132" s="45"/>
      <c r="H132" s="40"/>
      <c r="I132" s="105">
        <f>H132*F132</f>
        <v>0</v>
      </c>
      <c r="J132" s="130"/>
      <c r="K132" s="131"/>
      <c r="L132" s="104">
        <f t="shared" si="28"/>
        <v>0</v>
      </c>
      <c r="M132" s="105">
        <f t="shared" si="28"/>
        <v>0</v>
      </c>
      <c r="N132" s="105">
        <f t="shared" si="28"/>
        <v>0</v>
      </c>
      <c r="O132" s="105">
        <f t="shared" si="28"/>
        <v>0</v>
      </c>
      <c r="P132" s="105">
        <f t="shared" si="28"/>
        <v>0</v>
      </c>
      <c r="Q132" s="106">
        <f t="shared" si="28"/>
        <v>0</v>
      </c>
      <c r="R132" s="122">
        <f t="shared" si="29"/>
        <v>0</v>
      </c>
      <c r="S132" s="105">
        <f t="shared" si="29"/>
        <v>0</v>
      </c>
      <c r="T132" s="105">
        <f t="shared" si="29"/>
        <v>0</v>
      </c>
      <c r="U132" s="105">
        <f t="shared" si="29"/>
        <v>0</v>
      </c>
      <c r="V132" s="105">
        <f t="shared" si="29"/>
        <v>0</v>
      </c>
      <c r="W132" s="106">
        <f t="shared" si="29"/>
        <v>0</v>
      </c>
      <c r="Y132" s="213"/>
      <c r="Z132" s="214"/>
    </row>
    <row r="133" spans="2:26" x14ac:dyDescent="0.2">
      <c r="B133" s="84"/>
      <c r="C133" s="35"/>
      <c r="D133" s="99"/>
      <c r="E133" s="99"/>
      <c r="F133" s="40"/>
      <c r="G133" s="45"/>
      <c r="H133" s="40"/>
      <c r="I133" s="105">
        <f>H133*F133</f>
        <v>0</v>
      </c>
      <c r="J133" s="130"/>
      <c r="K133" s="131"/>
      <c r="L133" s="104">
        <f t="shared" si="28"/>
        <v>0</v>
      </c>
      <c r="M133" s="105">
        <f t="shared" si="28"/>
        <v>0</v>
      </c>
      <c r="N133" s="105">
        <f t="shared" si="28"/>
        <v>0</v>
      </c>
      <c r="O133" s="105">
        <f t="shared" si="28"/>
        <v>0</v>
      </c>
      <c r="P133" s="105">
        <f t="shared" si="28"/>
        <v>0</v>
      </c>
      <c r="Q133" s="106">
        <f t="shared" si="28"/>
        <v>0</v>
      </c>
      <c r="R133" s="122">
        <f t="shared" si="29"/>
        <v>0</v>
      </c>
      <c r="S133" s="105">
        <f t="shared" si="29"/>
        <v>0</v>
      </c>
      <c r="T133" s="105">
        <f t="shared" si="29"/>
        <v>0</v>
      </c>
      <c r="U133" s="105">
        <f t="shared" si="29"/>
        <v>0</v>
      </c>
      <c r="V133" s="105">
        <f t="shared" si="29"/>
        <v>0</v>
      </c>
      <c r="W133" s="106">
        <f t="shared" si="29"/>
        <v>0</v>
      </c>
      <c r="Y133" s="213"/>
      <c r="Z133" s="214"/>
    </row>
    <row r="134" spans="2:26" x14ac:dyDescent="0.2">
      <c r="B134" s="84"/>
      <c r="C134" s="35"/>
      <c r="D134" s="99"/>
      <c r="E134" s="99"/>
      <c r="F134" s="40"/>
      <c r="G134" s="45"/>
      <c r="H134" s="40"/>
      <c r="I134" s="105">
        <f>H134*F134</f>
        <v>0</v>
      </c>
      <c r="J134" s="130"/>
      <c r="K134" s="131"/>
      <c r="L134" s="104">
        <f t="shared" si="28"/>
        <v>0</v>
      </c>
      <c r="M134" s="105">
        <f t="shared" si="28"/>
        <v>0</v>
      </c>
      <c r="N134" s="105">
        <f t="shared" si="28"/>
        <v>0</v>
      </c>
      <c r="O134" s="105">
        <f t="shared" si="28"/>
        <v>0</v>
      </c>
      <c r="P134" s="105">
        <f t="shared" si="28"/>
        <v>0</v>
      </c>
      <c r="Q134" s="106">
        <f t="shared" si="28"/>
        <v>0</v>
      </c>
      <c r="R134" s="122">
        <f t="shared" si="29"/>
        <v>0</v>
      </c>
      <c r="S134" s="105">
        <f t="shared" si="29"/>
        <v>0</v>
      </c>
      <c r="T134" s="105">
        <f t="shared" si="29"/>
        <v>0</v>
      </c>
      <c r="U134" s="105">
        <f t="shared" si="29"/>
        <v>0</v>
      </c>
      <c r="V134" s="105">
        <f t="shared" si="29"/>
        <v>0</v>
      </c>
      <c r="W134" s="106">
        <f t="shared" si="29"/>
        <v>0</v>
      </c>
      <c r="Y134" s="213"/>
      <c r="Z134" s="214"/>
    </row>
    <row r="135" spans="2:26" x14ac:dyDescent="0.2">
      <c r="B135" s="84"/>
      <c r="C135" s="35"/>
      <c r="D135" s="99"/>
      <c r="E135" s="99"/>
      <c r="F135" s="40"/>
      <c r="G135" s="45"/>
      <c r="H135" s="40"/>
      <c r="I135" s="105">
        <f t="shared" si="30"/>
        <v>0</v>
      </c>
      <c r="J135" s="130"/>
      <c r="K135" s="131"/>
      <c r="L135" s="104">
        <f t="shared" si="28"/>
        <v>0</v>
      </c>
      <c r="M135" s="105">
        <f t="shared" si="28"/>
        <v>0</v>
      </c>
      <c r="N135" s="105">
        <f t="shared" si="28"/>
        <v>0</v>
      </c>
      <c r="O135" s="105">
        <f t="shared" si="28"/>
        <v>0</v>
      </c>
      <c r="P135" s="105">
        <f t="shared" si="28"/>
        <v>0</v>
      </c>
      <c r="Q135" s="106">
        <f t="shared" si="28"/>
        <v>0</v>
      </c>
      <c r="R135" s="122">
        <f t="shared" si="29"/>
        <v>0</v>
      </c>
      <c r="S135" s="105">
        <f t="shared" si="29"/>
        <v>0</v>
      </c>
      <c r="T135" s="105">
        <f t="shared" si="29"/>
        <v>0</v>
      </c>
      <c r="U135" s="105">
        <f t="shared" si="29"/>
        <v>0</v>
      </c>
      <c r="V135" s="105">
        <f t="shared" si="29"/>
        <v>0</v>
      </c>
      <c r="W135" s="106">
        <f t="shared" si="29"/>
        <v>0</v>
      </c>
      <c r="Y135" s="213"/>
      <c r="Z135" s="214"/>
    </row>
    <row r="136" spans="2:26" x14ac:dyDescent="0.2">
      <c r="B136" s="84"/>
      <c r="C136" s="35"/>
      <c r="D136" s="99"/>
      <c r="E136" s="99"/>
      <c r="F136" s="40"/>
      <c r="G136" s="45"/>
      <c r="H136" s="40"/>
      <c r="I136" s="105">
        <f t="shared" si="30"/>
        <v>0</v>
      </c>
      <c r="J136" s="130"/>
      <c r="K136" s="131"/>
      <c r="L136" s="104">
        <f t="shared" ref="L136:Q140" si="31">IF($K136=1,$I136*N$11,IF($K136=2,$I136*N$12,IF($K136=3,$I136*N$13,IF($K136=4,$I136*N$14,IF($K136=5,$I136*N$15,IF($K136=6,$I136*N$16,IF($K136=7,$I136*N$17,IF($K136=8,$I136*N$18,0))))))))+IF($K136=9,$I136*N$19,IF($K136=10,$I136*N$20,IF($K136=11,$I136*N$21,IF($K136=12,$I136*N$22,IF($K136=13,$I136*N$23,IF($K136=14,$I136*N$24,IF($K136=15,$I136*N$25,IF($K136=16,$I136*N$26,0))))))))</f>
        <v>0</v>
      </c>
      <c r="M136" s="105">
        <f t="shared" si="31"/>
        <v>0</v>
      </c>
      <c r="N136" s="105">
        <f t="shared" si="31"/>
        <v>0</v>
      </c>
      <c r="O136" s="105">
        <f t="shared" si="31"/>
        <v>0</v>
      </c>
      <c r="P136" s="105">
        <f t="shared" si="31"/>
        <v>0</v>
      </c>
      <c r="Q136" s="106">
        <f t="shared" si="31"/>
        <v>0</v>
      </c>
      <c r="R136" s="122">
        <f t="shared" ref="R136:W140" si="32">IF($K136=1,$J136*N$11,IF($K136=2,$J136*N$12,IF($K136=3,$J136*N$13,IF($K136=4,$J136*N$14,IF($K136=5,$J136*N$15,IF($K136=6,$J136*N$16,IF($K136=7,$J136*N$17,IF($K136=8,$J136*N$18,0))))))))+IF($K136=9,$J136*N$19,IF($K136=10,$J136*N$20,IF($K136=11,$J136*N$21,IF($K136=12,$J136*N$22,IF($K136=13,$J136*N$23,IF($K136=14,$J136*N$24,IF($K136=15,$J136*N$25,IF($K136=16,$J136*N$26,0))))))))</f>
        <v>0</v>
      </c>
      <c r="S136" s="105">
        <f t="shared" si="32"/>
        <v>0</v>
      </c>
      <c r="T136" s="105">
        <f t="shared" si="32"/>
        <v>0</v>
      </c>
      <c r="U136" s="105">
        <f t="shared" si="32"/>
        <v>0</v>
      </c>
      <c r="V136" s="105">
        <f t="shared" si="32"/>
        <v>0</v>
      </c>
      <c r="W136" s="106">
        <f t="shared" si="32"/>
        <v>0</v>
      </c>
      <c r="Y136" s="213"/>
      <c r="Z136" s="214"/>
    </row>
    <row r="137" spans="2:26" x14ac:dyDescent="0.2">
      <c r="B137" s="84"/>
      <c r="C137" s="35"/>
      <c r="D137" s="99"/>
      <c r="E137" s="99"/>
      <c r="F137" s="40"/>
      <c r="G137" s="45"/>
      <c r="H137" s="40"/>
      <c r="I137" s="105">
        <f t="shared" si="30"/>
        <v>0</v>
      </c>
      <c r="J137" s="130"/>
      <c r="K137" s="131"/>
      <c r="L137" s="104">
        <f t="shared" si="31"/>
        <v>0</v>
      </c>
      <c r="M137" s="105">
        <f t="shared" si="31"/>
        <v>0</v>
      </c>
      <c r="N137" s="105">
        <f t="shared" si="31"/>
        <v>0</v>
      </c>
      <c r="O137" s="105">
        <f t="shared" si="31"/>
        <v>0</v>
      </c>
      <c r="P137" s="105">
        <f t="shared" si="31"/>
        <v>0</v>
      </c>
      <c r="Q137" s="106">
        <f t="shared" si="31"/>
        <v>0</v>
      </c>
      <c r="R137" s="122">
        <f t="shared" si="32"/>
        <v>0</v>
      </c>
      <c r="S137" s="105">
        <f t="shared" si="32"/>
        <v>0</v>
      </c>
      <c r="T137" s="105">
        <f t="shared" si="32"/>
        <v>0</v>
      </c>
      <c r="U137" s="105">
        <f t="shared" si="32"/>
        <v>0</v>
      </c>
      <c r="V137" s="105">
        <f t="shared" si="32"/>
        <v>0</v>
      </c>
      <c r="W137" s="106">
        <f t="shared" si="32"/>
        <v>0</v>
      </c>
      <c r="Y137" s="213"/>
      <c r="Z137" s="214"/>
    </row>
    <row r="138" spans="2:26" x14ac:dyDescent="0.2">
      <c r="B138" s="84"/>
      <c r="C138" s="35"/>
      <c r="D138" s="99"/>
      <c r="E138" s="99"/>
      <c r="F138" s="40"/>
      <c r="G138" s="45"/>
      <c r="H138" s="40"/>
      <c r="I138" s="105">
        <f t="shared" si="30"/>
        <v>0</v>
      </c>
      <c r="J138" s="130"/>
      <c r="K138" s="131"/>
      <c r="L138" s="104">
        <f t="shared" si="31"/>
        <v>0</v>
      </c>
      <c r="M138" s="105">
        <f t="shared" si="31"/>
        <v>0</v>
      </c>
      <c r="N138" s="105">
        <f t="shared" si="31"/>
        <v>0</v>
      </c>
      <c r="O138" s="105">
        <f t="shared" si="31"/>
        <v>0</v>
      </c>
      <c r="P138" s="105">
        <f t="shared" si="31"/>
        <v>0</v>
      </c>
      <c r="Q138" s="106">
        <f t="shared" si="31"/>
        <v>0</v>
      </c>
      <c r="R138" s="122">
        <f t="shared" si="32"/>
        <v>0</v>
      </c>
      <c r="S138" s="105">
        <f t="shared" si="32"/>
        <v>0</v>
      </c>
      <c r="T138" s="105">
        <f t="shared" si="32"/>
        <v>0</v>
      </c>
      <c r="U138" s="105">
        <f t="shared" si="32"/>
        <v>0</v>
      </c>
      <c r="V138" s="105">
        <f t="shared" si="32"/>
        <v>0</v>
      </c>
      <c r="W138" s="106">
        <f t="shared" si="32"/>
        <v>0</v>
      </c>
      <c r="Y138" s="213"/>
      <c r="Z138" s="214"/>
    </row>
    <row r="139" spans="2:26" x14ac:dyDescent="0.2">
      <c r="B139" s="84"/>
      <c r="C139" s="35"/>
      <c r="D139" s="99"/>
      <c r="E139" s="99"/>
      <c r="F139" s="40"/>
      <c r="G139" s="45"/>
      <c r="H139" s="40"/>
      <c r="I139" s="105">
        <f t="shared" si="30"/>
        <v>0</v>
      </c>
      <c r="J139" s="130"/>
      <c r="K139" s="131"/>
      <c r="L139" s="104">
        <f t="shared" si="31"/>
        <v>0</v>
      </c>
      <c r="M139" s="105">
        <f t="shared" si="31"/>
        <v>0</v>
      </c>
      <c r="N139" s="105">
        <f t="shared" si="31"/>
        <v>0</v>
      </c>
      <c r="O139" s="105">
        <f t="shared" si="31"/>
        <v>0</v>
      </c>
      <c r="P139" s="105">
        <f t="shared" si="31"/>
        <v>0</v>
      </c>
      <c r="Q139" s="106">
        <f t="shared" si="31"/>
        <v>0</v>
      </c>
      <c r="R139" s="122">
        <f t="shared" si="32"/>
        <v>0</v>
      </c>
      <c r="S139" s="105">
        <f t="shared" si="32"/>
        <v>0</v>
      </c>
      <c r="T139" s="105">
        <f t="shared" si="32"/>
        <v>0</v>
      </c>
      <c r="U139" s="105">
        <f t="shared" si="32"/>
        <v>0</v>
      </c>
      <c r="V139" s="105">
        <f t="shared" si="32"/>
        <v>0</v>
      </c>
      <c r="W139" s="106">
        <f t="shared" si="32"/>
        <v>0</v>
      </c>
      <c r="Y139" s="213"/>
      <c r="Z139" s="214"/>
    </row>
    <row r="140" spans="2:26" x14ac:dyDescent="0.2">
      <c r="B140" s="84"/>
      <c r="C140" s="35"/>
      <c r="D140" s="99"/>
      <c r="E140" s="99"/>
      <c r="F140" s="40"/>
      <c r="G140" s="45"/>
      <c r="H140" s="40"/>
      <c r="I140" s="105">
        <f t="shared" si="30"/>
        <v>0</v>
      </c>
      <c r="J140" s="130"/>
      <c r="K140" s="131"/>
      <c r="L140" s="104">
        <f t="shared" si="31"/>
        <v>0</v>
      </c>
      <c r="M140" s="105">
        <f t="shared" si="31"/>
        <v>0</v>
      </c>
      <c r="N140" s="105">
        <f t="shared" si="31"/>
        <v>0</v>
      </c>
      <c r="O140" s="105">
        <f t="shared" si="31"/>
        <v>0</v>
      </c>
      <c r="P140" s="105">
        <f t="shared" si="31"/>
        <v>0</v>
      </c>
      <c r="Q140" s="106">
        <f t="shared" si="31"/>
        <v>0</v>
      </c>
      <c r="R140" s="122">
        <f t="shared" si="32"/>
        <v>0</v>
      </c>
      <c r="S140" s="105">
        <f t="shared" si="32"/>
        <v>0</v>
      </c>
      <c r="T140" s="105">
        <f t="shared" si="32"/>
        <v>0</v>
      </c>
      <c r="U140" s="105">
        <f t="shared" si="32"/>
        <v>0</v>
      </c>
      <c r="V140" s="105">
        <f t="shared" si="32"/>
        <v>0</v>
      </c>
      <c r="W140" s="106">
        <f t="shared" si="32"/>
        <v>0</v>
      </c>
      <c r="Y140" s="213"/>
      <c r="Z140" s="214"/>
    </row>
    <row r="141" spans="2:26" x14ac:dyDescent="0.2">
      <c r="B141" s="84">
        <v>350</v>
      </c>
      <c r="C141" s="35" t="s">
        <v>53</v>
      </c>
      <c r="D141" s="85"/>
      <c r="E141" s="85"/>
      <c r="F141" s="86"/>
      <c r="G141" s="87"/>
      <c r="H141" s="86"/>
      <c r="I141" s="123"/>
      <c r="J141" s="88"/>
      <c r="K141" s="89"/>
      <c r="L141" s="124"/>
      <c r="M141" s="123"/>
      <c r="N141" s="123"/>
      <c r="O141" s="123"/>
      <c r="P141" s="123"/>
      <c r="Q141" s="125"/>
      <c r="R141" s="126"/>
      <c r="S141" s="123"/>
      <c r="T141" s="123"/>
      <c r="U141" s="123"/>
      <c r="V141" s="123"/>
      <c r="W141" s="125"/>
      <c r="Y141" s="213"/>
      <c r="Z141" s="214"/>
    </row>
    <row r="142" spans="2:26" x14ac:dyDescent="0.2">
      <c r="B142" s="84"/>
      <c r="C142" s="35" t="s">
        <v>41</v>
      </c>
      <c r="D142" s="99"/>
      <c r="E142" s="99"/>
      <c r="F142" s="40"/>
      <c r="G142" s="101"/>
      <c r="H142" s="40"/>
      <c r="I142" s="105">
        <f>H142*F142</f>
        <v>0</v>
      </c>
      <c r="J142" s="130"/>
      <c r="K142" s="131"/>
      <c r="L142" s="104">
        <f t="shared" ref="L142:Q155" si="33">IF($K142=1,$I142*N$11,IF($K142=2,$I142*N$12,IF($K142=3,$I142*N$13,IF($K142=4,$I142*N$14,IF($K142=5,$I142*N$15,IF($K142=6,$I142*N$16,IF($K142=7,$I142*N$17,IF($K142=8,$I142*N$18,0))))))))+IF($K142=9,$I142*N$19,IF($K142=10,$I142*N$20,IF($K142=11,$I142*N$21,IF($K142=12,$I142*N$22,IF($K142=13,$I142*N$23,IF($K142=14,$I142*N$24,IF($K142=15,$I142*N$25,IF($K142=16,$I142*N$26,0))))))))</f>
        <v>0</v>
      </c>
      <c r="M142" s="105">
        <f t="shared" si="33"/>
        <v>0</v>
      </c>
      <c r="N142" s="105">
        <f t="shared" si="33"/>
        <v>0</v>
      </c>
      <c r="O142" s="105">
        <f t="shared" si="33"/>
        <v>0</v>
      </c>
      <c r="P142" s="105">
        <f t="shared" si="33"/>
        <v>0</v>
      </c>
      <c r="Q142" s="106">
        <f t="shared" si="33"/>
        <v>0</v>
      </c>
      <c r="R142" s="122">
        <f t="shared" ref="R142:W155" si="34">IF($K142=1,$J142*N$11,IF($K142=2,$J142*N$12,IF($K142=3,$J142*N$13,IF($K142=4,$J142*N$14,IF($K142=5,$J142*N$15,IF($K142=6,$J142*N$16,IF($K142=7,$J142*N$17,IF($K142=8,$J142*N$18,0))))))))+IF($K142=9,$J142*N$19,IF($K142=10,$J142*N$20,IF($K142=11,$J142*N$21,IF($K142=12,$J142*N$22,IF($K142=13,$J142*N$23,IF($K142=14,$J142*N$24,IF($K142=15,$J142*N$25,IF($K142=16,$J142*N$26,0))))))))</f>
        <v>0</v>
      </c>
      <c r="S142" s="105">
        <f t="shared" si="34"/>
        <v>0</v>
      </c>
      <c r="T142" s="105">
        <f t="shared" si="34"/>
        <v>0</v>
      </c>
      <c r="U142" s="105">
        <f t="shared" si="34"/>
        <v>0</v>
      </c>
      <c r="V142" s="105">
        <f t="shared" si="34"/>
        <v>0</v>
      </c>
      <c r="W142" s="106">
        <f t="shared" si="34"/>
        <v>0</v>
      </c>
      <c r="Y142" s="213"/>
      <c r="Z142" s="214"/>
    </row>
    <row r="143" spans="2:26" x14ac:dyDescent="0.2">
      <c r="B143" s="84"/>
      <c r="C143" s="35"/>
      <c r="D143" s="99"/>
      <c r="E143" s="99"/>
      <c r="F143" s="40"/>
      <c r="G143" s="101"/>
      <c r="H143" s="40"/>
      <c r="I143" s="105">
        <f t="shared" ref="I143:I155" si="35">H143*F143</f>
        <v>0</v>
      </c>
      <c r="J143" s="130"/>
      <c r="K143" s="131"/>
      <c r="L143" s="104">
        <f t="shared" si="33"/>
        <v>0</v>
      </c>
      <c r="M143" s="105">
        <f t="shared" si="33"/>
        <v>0</v>
      </c>
      <c r="N143" s="105">
        <f t="shared" si="33"/>
        <v>0</v>
      </c>
      <c r="O143" s="105">
        <f t="shared" si="33"/>
        <v>0</v>
      </c>
      <c r="P143" s="105">
        <f t="shared" si="33"/>
        <v>0</v>
      </c>
      <c r="Q143" s="106">
        <f t="shared" si="33"/>
        <v>0</v>
      </c>
      <c r="R143" s="122">
        <f t="shared" si="34"/>
        <v>0</v>
      </c>
      <c r="S143" s="105">
        <f t="shared" si="34"/>
        <v>0</v>
      </c>
      <c r="T143" s="105">
        <f t="shared" si="34"/>
        <v>0</v>
      </c>
      <c r="U143" s="105">
        <f t="shared" si="34"/>
        <v>0</v>
      </c>
      <c r="V143" s="105">
        <f t="shared" si="34"/>
        <v>0</v>
      </c>
      <c r="W143" s="106">
        <f t="shared" si="34"/>
        <v>0</v>
      </c>
      <c r="Y143" s="213"/>
      <c r="Z143" s="214"/>
    </row>
    <row r="144" spans="2:26" x14ac:dyDescent="0.2">
      <c r="B144" s="84"/>
      <c r="C144" s="35"/>
      <c r="D144" s="99"/>
      <c r="E144" s="99"/>
      <c r="F144" s="40"/>
      <c r="G144" s="101"/>
      <c r="H144" s="40"/>
      <c r="I144" s="105">
        <f t="shared" si="35"/>
        <v>0</v>
      </c>
      <c r="J144" s="130"/>
      <c r="K144" s="131"/>
      <c r="L144" s="104">
        <f t="shared" si="33"/>
        <v>0</v>
      </c>
      <c r="M144" s="105">
        <f t="shared" si="33"/>
        <v>0</v>
      </c>
      <c r="N144" s="105">
        <f t="shared" si="33"/>
        <v>0</v>
      </c>
      <c r="O144" s="105">
        <f t="shared" si="33"/>
        <v>0</v>
      </c>
      <c r="P144" s="105">
        <f t="shared" si="33"/>
        <v>0</v>
      </c>
      <c r="Q144" s="106">
        <f t="shared" si="33"/>
        <v>0</v>
      </c>
      <c r="R144" s="122">
        <f t="shared" si="34"/>
        <v>0</v>
      </c>
      <c r="S144" s="105">
        <f t="shared" si="34"/>
        <v>0</v>
      </c>
      <c r="T144" s="105">
        <f t="shared" si="34"/>
        <v>0</v>
      </c>
      <c r="U144" s="105">
        <f t="shared" si="34"/>
        <v>0</v>
      </c>
      <c r="V144" s="105">
        <f t="shared" si="34"/>
        <v>0</v>
      </c>
      <c r="W144" s="106">
        <f t="shared" si="34"/>
        <v>0</v>
      </c>
      <c r="Y144" s="213"/>
      <c r="Z144" s="214"/>
    </row>
    <row r="145" spans="2:26" x14ac:dyDescent="0.2">
      <c r="B145" s="84"/>
      <c r="C145" s="35"/>
      <c r="D145" s="99"/>
      <c r="E145" s="99"/>
      <c r="F145" s="40"/>
      <c r="G145" s="101"/>
      <c r="H145" s="40"/>
      <c r="I145" s="105">
        <f t="shared" si="35"/>
        <v>0</v>
      </c>
      <c r="J145" s="130"/>
      <c r="K145" s="131"/>
      <c r="L145" s="104">
        <f t="shared" si="33"/>
        <v>0</v>
      </c>
      <c r="M145" s="105">
        <f t="shared" si="33"/>
        <v>0</v>
      </c>
      <c r="N145" s="105">
        <f t="shared" si="33"/>
        <v>0</v>
      </c>
      <c r="O145" s="105">
        <f t="shared" si="33"/>
        <v>0</v>
      </c>
      <c r="P145" s="105">
        <f t="shared" si="33"/>
        <v>0</v>
      </c>
      <c r="Q145" s="106">
        <f t="shared" si="33"/>
        <v>0</v>
      </c>
      <c r="R145" s="122">
        <f t="shared" si="34"/>
        <v>0</v>
      </c>
      <c r="S145" s="105">
        <f t="shared" si="34"/>
        <v>0</v>
      </c>
      <c r="T145" s="105">
        <f t="shared" si="34"/>
        <v>0</v>
      </c>
      <c r="U145" s="105">
        <f t="shared" si="34"/>
        <v>0</v>
      </c>
      <c r="V145" s="105">
        <f t="shared" si="34"/>
        <v>0</v>
      </c>
      <c r="W145" s="106">
        <f t="shared" si="34"/>
        <v>0</v>
      </c>
      <c r="Y145" s="213"/>
      <c r="Z145" s="214"/>
    </row>
    <row r="146" spans="2:26" x14ac:dyDescent="0.2">
      <c r="B146" s="84"/>
      <c r="C146" s="35"/>
      <c r="D146" s="99"/>
      <c r="E146" s="99"/>
      <c r="F146" s="40"/>
      <c r="G146" s="101"/>
      <c r="H146" s="40"/>
      <c r="I146" s="105">
        <f t="shared" si="35"/>
        <v>0</v>
      </c>
      <c r="J146" s="130"/>
      <c r="K146" s="131"/>
      <c r="L146" s="104">
        <f t="shared" si="33"/>
        <v>0</v>
      </c>
      <c r="M146" s="105">
        <f t="shared" si="33"/>
        <v>0</v>
      </c>
      <c r="N146" s="105">
        <f t="shared" si="33"/>
        <v>0</v>
      </c>
      <c r="O146" s="105">
        <f t="shared" si="33"/>
        <v>0</v>
      </c>
      <c r="P146" s="105">
        <f t="shared" si="33"/>
        <v>0</v>
      </c>
      <c r="Q146" s="106">
        <f t="shared" si="33"/>
        <v>0</v>
      </c>
      <c r="R146" s="122">
        <f t="shared" si="34"/>
        <v>0</v>
      </c>
      <c r="S146" s="105">
        <f t="shared" si="34"/>
        <v>0</v>
      </c>
      <c r="T146" s="105">
        <f t="shared" si="34"/>
        <v>0</v>
      </c>
      <c r="U146" s="105">
        <f t="shared" si="34"/>
        <v>0</v>
      </c>
      <c r="V146" s="105">
        <f t="shared" si="34"/>
        <v>0</v>
      </c>
      <c r="W146" s="106">
        <f t="shared" si="34"/>
        <v>0</v>
      </c>
      <c r="Y146" s="213"/>
      <c r="Z146" s="214"/>
    </row>
    <row r="147" spans="2:26" x14ac:dyDescent="0.2">
      <c r="B147" s="84"/>
      <c r="C147" s="35"/>
      <c r="D147" s="99"/>
      <c r="E147" s="99"/>
      <c r="F147" s="40"/>
      <c r="G147" s="101"/>
      <c r="H147" s="40"/>
      <c r="I147" s="105">
        <f>H147*F147</f>
        <v>0</v>
      </c>
      <c r="J147" s="130"/>
      <c r="K147" s="131"/>
      <c r="L147" s="104">
        <f t="shared" si="33"/>
        <v>0</v>
      </c>
      <c r="M147" s="105">
        <f t="shared" si="33"/>
        <v>0</v>
      </c>
      <c r="N147" s="105">
        <f t="shared" si="33"/>
        <v>0</v>
      </c>
      <c r="O147" s="105">
        <f t="shared" si="33"/>
        <v>0</v>
      </c>
      <c r="P147" s="105">
        <f t="shared" si="33"/>
        <v>0</v>
      </c>
      <c r="Q147" s="106">
        <f t="shared" si="33"/>
        <v>0</v>
      </c>
      <c r="R147" s="122">
        <f t="shared" si="34"/>
        <v>0</v>
      </c>
      <c r="S147" s="105">
        <f t="shared" si="34"/>
        <v>0</v>
      </c>
      <c r="T147" s="105">
        <f t="shared" si="34"/>
        <v>0</v>
      </c>
      <c r="U147" s="105">
        <f t="shared" si="34"/>
        <v>0</v>
      </c>
      <c r="V147" s="105">
        <f t="shared" si="34"/>
        <v>0</v>
      </c>
      <c r="W147" s="106">
        <f t="shared" si="34"/>
        <v>0</v>
      </c>
      <c r="Y147" s="213"/>
      <c r="Z147" s="214"/>
    </row>
    <row r="148" spans="2:26" x14ac:dyDescent="0.2">
      <c r="B148" s="84"/>
      <c r="C148" s="35"/>
      <c r="D148" s="99"/>
      <c r="E148" s="99"/>
      <c r="F148" s="40"/>
      <c r="G148" s="101"/>
      <c r="H148" s="40"/>
      <c r="I148" s="105">
        <f>H148*F148</f>
        <v>0</v>
      </c>
      <c r="J148" s="130"/>
      <c r="K148" s="131"/>
      <c r="L148" s="104">
        <f t="shared" si="33"/>
        <v>0</v>
      </c>
      <c r="M148" s="105">
        <f t="shared" si="33"/>
        <v>0</v>
      </c>
      <c r="N148" s="105">
        <f t="shared" si="33"/>
        <v>0</v>
      </c>
      <c r="O148" s="105">
        <f t="shared" si="33"/>
        <v>0</v>
      </c>
      <c r="P148" s="105">
        <f t="shared" si="33"/>
        <v>0</v>
      </c>
      <c r="Q148" s="106">
        <f t="shared" si="33"/>
        <v>0</v>
      </c>
      <c r="R148" s="122">
        <f t="shared" si="34"/>
        <v>0</v>
      </c>
      <c r="S148" s="105">
        <f t="shared" si="34"/>
        <v>0</v>
      </c>
      <c r="T148" s="105">
        <f t="shared" si="34"/>
        <v>0</v>
      </c>
      <c r="U148" s="105">
        <f t="shared" si="34"/>
        <v>0</v>
      </c>
      <c r="V148" s="105">
        <f t="shared" si="34"/>
        <v>0</v>
      </c>
      <c r="W148" s="106">
        <f t="shared" si="34"/>
        <v>0</v>
      </c>
      <c r="Y148" s="213"/>
      <c r="Z148" s="214"/>
    </row>
    <row r="149" spans="2:26" x14ac:dyDescent="0.2">
      <c r="B149" s="84"/>
      <c r="C149" s="35"/>
      <c r="D149" s="99"/>
      <c r="E149" s="99"/>
      <c r="F149" s="40"/>
      <c r="G149" s="101"/>
      <c r="H149" s="40"/>
      <c r="I149" s="105">
        <f>H149*F149</f>
        <v>0</v>
      </c>
      <c r="J149" s="130"/>
      <c r="K149" s="131"/>
      <c r="L149" s="104">
        <f t="shared" si="33"/>
        <v>0</v>
      </c>
      <c r="M149" s="105">
        <f t="shared" si="33"/>
        <v>0</v>
      </c>
      <c r="N149" s="105">
        <f t="shared" si="33"/>
        <v>0</v>
      </c>
      <c r="O149" s="105">
        <f t="shared" si="33"/>
        <v>0</v>
      </c>
      <c r="P149" s="105">
        <f t="shared" si="33"/>
        <v>0</v>
      </c>
      <c r="Q149" s="106">
        <f t="shared" si="33"/>
        <v>0</v>
      </c>
      <c r="R149" s="122">
        <f t="shared" si="34"/>
        <v>0</v>
      </c>
      <c r="S149" s="105">
        <f t="shared" si="34"/>
        <v>0</v>
      </c>
      <c r="T149" s="105">
        <f t="shared" si="34"/>
        <v>0</v>
      </c>
      <c r="U149" s="105">
        <f t="shared" si="34"/>
        <v>0</v>
      </c>
      <c r="V149" s="105">
        <f t="shared" si="34"/>
        <v>0</v>
      </c>
      <c r="W149" s="106">
        <f t="shared" si="34"/>
        <v>0</v>
      </c>
      <c r="Y149" s="213"/>
      <c r="Z149" s="214"/>
    </row>
    <row r="150" spans="2:26" x14ac:dyDescent="0.2">
      <c r="B150" s="84"/>
      <c r="C150" s="35"/>
      <c r="D150" s="99"/>
      <c r="E150" s="99"/>
      <c r="F150" s="40"/>
      <c r="G150" s="101"/>
      <c r="H150" s="40"/>
      <c r="I150" s="105">
        <f>H150*F150</f>
        <v>0</v>
      </c>
      <c r="J150" s="130"/>
      <c r="K150" s="131"/>
      <c r="L150" s="104">
        <f t="shared" si="33"/>
        <v>0</v>
      </c>
      <c r="M150" s="105">
        <f t="shared" si="33"/>
        <v>0</v>
      </c>
      <c r="N150" s="105">
        <f t="shared" si="33"/>
        <v>0</v>
      </c>
      <c r="O150" s="105">
        <f t="shared" si="33"/>
        <v>0</v>
      </c>
      <c r="P150" s="105">
        <f t="shared" si="33"/>
        <v>0</v>
      </c>
      <c r="Q150" s="106">
        <f t="shared" si="33"/>
        <v>0</v>
      </c>
      <c r="R150" s="122">
        <f t="shared" si="34"/>
        <v>0</v>
      </c>
      <c r="S150" s="105">
        <f t="shared" si="34"/>
        <v>0</v>
      </c>
      <c r="T150" s="105">
        <f t="shared" si="34"/>
        <v>0</v>
      </c>
      <c r="U150" s="105">
        <f t="shared" si="34"/>
        <v>0</v>
      </c>
      <c r="V150" s="105">
        <f t="shared" si="34"/>
        <v>0</v>
      </c>
      <c r="W150" s="106">
        <f t="shared" si="34"/>
        <v>0</v>
      </c>
      <c r="Y150" s="213"/>
      <c r="Z150" s="214"/>
    </row>
    <row r="151" spans="2:26" x14ac:dyDescent="0.2">
      <c r="B151" s="84"/>
      <c r="C151" s="35"/>
      <c r="D151" s="99"/>
      <c r="E151" s="99"/>
      <c r="F151" s="40"/>
      <c r="G151" s="101"/>
      <c r="H151" s="40"/>
      <c r="I151" s="105">
        <f>H151*F151</f>
        <v>0</v>
      </c>
      <c r="J151" s="130"/>
      <c r="K151" s="131"/>
      <c r="L151" s="104">
        <f t="shared" si="33"/>
        <v>0</v>
      </c>
      <c r="M151" s="105">
        <f t="shared" si="33"/>
        <v>0</v>
      </c>
      <c r="N151" s="105">
        <f t="shared" si="33"/>
        <v>0</v>
      </c>
      <c r="O151" s="105">
        <f t="shared" si="33"/>
        <v>0</v>
      </c>
      <c r="P151" s="105">
        <f t="shared" si="33"/>
        <v>0</v>
      </c>
      <c r="Q151" s="106">
        <f t="shared" si="33"/>
        <v>0</v>
      </c>
      <c r="R151" s="122">
        <f t="shared" si="34"/>
        <v>0</v>
      </c>
      <c r="S151" s="105">
        <f t="shared" si="34"/>
        <v>0</v>
      </c>
      <c r="T151" s="105">
        <f t="shared" si="34"/>
        <v>0</v>
      </c>
      <c r="U151" s="105">
        <f t="shared" si="34"/>
        <v>0</v>
      </c>
      <c r="V151" s="105">
        <f t="shared" si="34"/>
        <v>0</v>
      </c>
      <c r="W151" s="106">
        <f t="shared" si="34"/>
        <v>0</v>
      </c>
      <c r="Y151" s="213"/>
      <c r="Z151" s="214"/>
    </row>
    <row r="152" spans="2:26" x14ac:dyDescent="0.2">
      <c r="B152" s="84"/>
      <c r="C152" s="35"/>
      <c r="D152" s="99"/>
      <c r="E152" s="99"/>
      <c r="F152" s="40"/>
      <c r="G152" s="101"/>
      <c r="H152" s="40"/>
      <c r="I152" s="105">
        <f t="shared" si="35"/>
        <v>0</v>
      </c>
      <c r="J152" s="130"/>
      <c r="K152" s="131"/>
      <c r="L152" s="104">
        <f t="shared" si="33"/>
        <v>0</v>
      </c>
      <c r="M152" s="105">
        <f t="shared" si="33"/>
        <v>0</v>
      </c>
      <c r="N152" s="105">
        <f t="shared" si="33"/>
        <v>0</v>
      </c>
      <c r="O152" s="105">
        <f t="shared" si="33"/>
        <v>0</v>
      </c>
      <c r="P152" s="105">
        <f t="shared" si="33"/>
        <v>0</v>
      </c>
      <c r="Q152" s="106">
        <f t="shared" si="33"/>
        <v>0</v>
      </c>
      <c r="R152" s="122">
        <f t="shared" si="34"/>
        <v>0</v>
      </c>
      <c r="S152" s="105">
        <f t="shared" si="34"/>
        <v>0</v>
      </c>
      <c r="T152" s="105">
        <f t="shared" si="34"/>
        <v>0</v>
      </c>
      <c r="U152" s="105">
        <f t="shared" si="34"/>
        <v>0</v>
      </c>
      <c r="V152" s="105">
        <f t="shared" si="34"/>
        <v>0</v>
      </c>
      <c r="W152" s="106">
        <f t="shared" si="34"/>
        <v>0</v>
      </c>
      <c r="Y152" s="213"/>
      <c r="Z152" s="214"/>
    </row>
    <row r="153" spans="2:26" x14ac:dyDescent="0.2">
      <c r="B153" s="84"/>
      <c r="C153" s="35"/>
      <c r="D153" s="99"/>
      <c r="E153" s="99"/>
      <c r="F153" s="40"/>
      <c r="G153" s="101"/>
      <c r="H153" s="40"/>
      <c r="I153" s="105">
        <f t="shared" si="35"/>
        <v>0</v>
      </c>
      <c r="J153" s="130"/>
      <c r="K153" s="131"/>
      <c r="L153" s="104">
        <f t="shared" si="33"/>
        <v>0</v>
      </c>
      <c r="M153" s="105">
        <f t="shared" si="33"/>
        <v>0</v>
      </c>
      <c r="N153" s="105">
        <f t="shared" si="33"/>
        <v>0</v>
      </c>
      <c r="O153" s="105">
        <f t="shared" si="33"/>
        <v>0</v>
      </c>
      <c r="P153" s="105">
        <f t="shared" si="33"/>
        <v>0</v>
      </c>
      <c r="Q153" s="106">
        <f t="shared" si="33"/>
        <v>0</v>
      </c>
      <c r="R153" s="122">
        <f t="shared" si="34"/>
        <v>0</v>
      </c>
      <c r="S153" s="105">
        <f t="shared" si="34"/>
        <v>0</v>
      </c>
      <c r="T153" s="105">
        <f t="shared" si="34"/>
        <v>0</v>
      </c>
      <c r="U153" s="105">
        <f t="shared" si="34"/>
        <v>0</v>
      </c>
      <c r="V153" s="105">
        <f t="shared" si="34"/>
        <v>0</v>
      </c>
      <c r="W153" s="106">
        <f t="shared" si="34"/>
        <v>0</v>
      </c>
      <c r="Y153" s="213"/>
      <c r="Z153" s="214"/>
    </row>
    <row r="154" spans="2:26" x14ac:dyDescent="0.2">
      <c r="B154" s="84"/>
      <c r="C154" s="35"/>
      <c r="D154" s="99"/>
      <c r="E154" s="99"/>
      <c r="F154" s="40"/>
      <c r="G154" s="101"/>
      <c r="H154" s="40"/>
      <c r="I154" s="105">
        <f t="shared" si="35"/>
        <v>0</v>
      </c>
      <c r="J154" s="130"/>
      <c r="K154" s="131"/>
      <c r="L154" s="104">
        <f t="shared" si="33"/>
        <v>0</v>
      </c>
      <c r="M154" s="105">
        <f t="shared" si="33"/>
        <v>0</v>
      </c>
      <c r="N154" s="105">
        <f t="shared" si="33"/>
        <v>0</v>
      </c>
      <c r="O154" s="105">
        <f t="shared" si="33"/>
        <v>0</v>
      </c>
      <c r="P154" s="105">
        <f t="shared" si="33"/>
        <v>0</v>
      </c>
      <c r="Q154" s="106">
        <f t="shared" si="33"/>
        <v>0</v>
      </c>
      <c r="R154" s="122">
        <f t="shared" si="34"/>
        <v>0</v>
      </c>
      <c r="S154" s="105">
        <f t="shared" si="34"/>
        <v>0</v>
      </c>
      <c r="T154" s="105">
        <f t="shared" si="34"/>
        <v>0</v>
      </c>
      <c r="U154" s="105">
        <f t="shared" si="34"/>
        <v>0</v>
      </c>
      <c r="V154" s="105">
        <f t="shared" si="34"/>
        <v>0</v>
      </c>
      <c r="W154" s="106">
        <f t="shared" si="34"/>
        <v>0</v>
      </c>
      <c r="Y154" s="213"/>
      <c r="Z154" s="214"/>
    </row>
    <row r="155" spans="2:26" x14ac:dyDescent="0.2">
      <c r="B155" s="84"/>
      <c r="C155" s="35"/>
      <c r="D155" s="99"/>
      <c r="E155" s="99"/>
      <c r="F155" s="40"/>
      <c r="G155" s="101"/>
      <c r="H155" s="40"/>
      <c r="I155" s="105">
        <f t="shared" si="35"/>
        <v>0</v>
      </c>
      <c r="J155" s="130"/>
      <c r="K155" s="131"/>
      <c r="L155" s="104">
        <f t="shared" si="33"/>
        <v>0</v>
      </c>
      <c r="M155" s="105">
        <f t="shared" si="33"/>
        <v>0</v>
      </c>
      <c r="N155" s="105">
        <f t="shared" si="33"/>
        <v>0</v>
      </c>
      <c r="O155" s="105">
        <f t="shared" si="33"/>
        <v>0</v>
      </c>
      <c r="P155" s="105">
        <f t="shared" si="33"/>
        <v>0</v>
      </c>
      <c r="Q155" s="106">
        <f t="shared" si="33"/>
        <v>0</v>
      </c>
      <c r="R155" s="122">
        <f t="shared" si="34"/>
        <v>0</v>
      </c>
      <c r="S155" s="105">
        <f t="shared" si="34"/>
        <v>0</v>
      </c>
      <c r="T155" s="105">
        <f t="shared" si="34"/>
        <v>0</v>
      </c>
      <c r="U155" s="105">
        <f t="shared" si="34"/>
        <v>0</v>
      </c>
      <c r="V155" s="105">
        <f t="shared" si="34"/>
        <v>0</v>
      </c>
      <c r="W155" s="106">
        <f t="shared" si="34"/>
        <v>0</v>
      </c>
      <c r="Y155" s="213"/>
      <c r="Z155" s="214"/>
    </row>
    <row r="156" spans="2:26" x14ac:dyDescent="0.2">
      <c r="B156" s="84">
        <v>360</v>
      </c>
      <c r="C156" s="35" t="s">
        <v>54</v>
      </c>
      <c r="D156" s="85"/>
      <c r="E156" s="85"/>
      <c r="F156" s="86"/>
      <c r="G156" s="87"/>
      <c r="H156" s="86"/>
      <c r="I156" s="123"/>
      <c r="J156" s="88"/>
      <c r="K156" s="89"/>
      <c r="L156" s="124"/>
      <c r="M156" s="123"/>
      <c r="N156" s="123"/>
      <c r="O156" s="123"/>
      <c r="P156" s="123"/>
      <c r="Q156" s="125"/>
      <c r="R156" s="126"/>
      <c r="S156" s="123"/>
      <c r="T156" s="123"/>
      <c r="U156" s="123"/>
      <c r="V156" s="123"/>
      <c r="W156" s="125"/>
      <c r="Y156" s="213"/>
      <c r="Z156" s="214"/>
    </row>
    <row r="157" spans="2:26" x14ac:dyDescent="0.2">
      <c r="B157" s="84"/>
      <c r="C157" s="35" t="s">
        <v>41</v>
      </c>
      <c r="D157" s="99"/>
      <c r="E157" s="99"/>
      <c r="F157" s="40"/>
      <c r="G157" s="45"/>
      <c r="H157" s="40"/>
      <c r="I157" s="105">
        <f>H157*F157</f>
        <v>0</v>
      </c>
      <c r="J157" s="130"/>
      <c r="K157" s="131"/>
      <c r="L157" s="104">
        <f t="shared" ref="L157:Q172" si="36">IF($K157=1,$I157*N$11,IF($K157=2,$I157*N$12,IF($K157=3,$I157*N$13,IF($K157=4,$I157*N$14,IF($K157=5,$I157*N$15,IF($K157=6,$I157*N$16,IF($K157=7,$I157*N$17,IF($K157=8,$I157*N$18,0))))))))+IF($K157=9,$I157*N$19,IF($K157=10,$I157*N$20,IF($K157=11,$I157*N$21,IF($K157=12,$I157*N$22,IF($K157=13,$I157*N$23,IF($K157=14,$I157*N$24,IF($K157=15,$I157*N$25,IF($K157=16,$I157*N$26,0))))))))</f>
        <v>0</v>
      </c>
      <c r="M157" s="105">
        <f t="shared" si="36"/>
        <v>0</v>
      </c>
      <c r="N157" s="105">
        <f t="shared" si="36"/>
        <v>0</v>
      </c>
      <c r="O157" s="105">
        <f t="shared" si="36"/>
        <v>0</v>
      </c>
      <c r="P157" s="105">
        <f t="shared" si="36"/>
        <v>0</v>
      </c>
      <c r="Q157" s="106">
        <f t="shared" si="36"/>
        <v>0</v>
      </c>
      <c r="R157" s="122">
        <f t="shared" ref="R157:W172" si="37">IF($K157=1,$J157*N$11,IF($K157=2,$J157*N$12,IF($K157=3,$J157*N$13,IF($K157=4,$J157*N$14,IF($K157=5,$J157*N$15,IF($K157=6,$J157*N$16,IF($K157=7,$J157*N$17,IF($K157=8,$J157*N$18,0))))))))+IF($K157=9,$J157*N$19,IF($K157=10,$J157*N$20,IF($K157=11,$J157*N$21,IF($K157=12,$J157*N$22,IF($K157=13,$J157*N$23,IF($K157=14,$J157*N$24,IF($K157=15,$J157*N$25,IF($K157=16,$J157*N$26,0))))))))</f>
        <v>0</v>
      </c>
      <c r="S157" s="105">
        <f t="shared" si="37"/>
        <v>0</v>
      </c>
      <c r="T157" s="105">
        <f t="shared" si="37"/>
        <v>0</v>
      </c>
      <c r="U157" s="105">
        <f t="shared" si="37"/>
        <v>0</v>
      </c>
      <c r="V157" s="105">
        <f t="shared" si="37"/>
        <v>0</v>
      </c>
      <c r="W157" s="106">
        <f t="shared" si="37"/>
        <v>0</v>
      </c>
      <c r="Y157" s="213"/>
      <c r="Z157" s="214"/>
    </row>
    <row r="158" spans="2:26" x14ac:dyDescent="0.2">
      <c r="B158" s="84"/>
      <c r="C158" s="35"/>
      <c r="D158" s="99"/>
      <c r="E158" s="99"/>
      <c r="F158" s="40"/>
      <c r="G158" s="45"/>
      <c r="H158" s="40"/>
      <c r="I158" s="105">
        <f t="shared" ref="I158:I174" si="38">H158*F158</f>
        <v>0</v>
      </c>
      <c r="J158" s="130"/>
      <c r="K158" s="131"/>
      <c r="L158" s="104">
        <f t="shared" si="36"/>
        <v>0</v>
      </c>
      <c r="M158" s="105">
        <f t="shared" si="36"/>
        <v>0</v>
      </c>
      <c r="N158" s="105">
        <f t="shared" si="36"/>
        <v>0</v>
      </c>
      <c r="O158" s="105">
        <f t="shared" si="36"/>
        <v>0</v>
      </c>
      <c r="P158" s="105">
        <f t="shared" si="36"/>
        <v>0</v>
      </c>
      <c r="Q158" s="106">
        <f t="shared" si="36"/>
        <v>0</v>
      </c>
      <c r="R158" s="122">
        <f t="shared" si="37"/>
        <v>0</v>
      </c>
      <c r="S158" s="105">
        <f t="shared" si="37"/>
        <v>0</v>
      </c>
      <c r="T158" s="105">
        <f t="shared" si="37"/>
        <v>0</v>
      </c>
      <c r="U158" s="105">
        <f t="shared" si="37"/>
        <v>0</v>
      </c>
      <c r="V158" s="105">
        <f t="shared" si="37"/>
        <v>0</v>
      </c>
      <c r="W158" s="106">
        <f t="shared" si="37"/>
        <v>0</v>
      </c>
      <c r="Y158" s="213"/>
      <c r="Z158" s="214"/>
    </row>
    <row r="159" spans="2:26" x14ac:dyDescent="0.2">
      <c r="B159" s="84"/>
      <c r="C159" s="35"/>
      <c r="D159" s="99"/>
      <c r="E159" s="99"/>
      <c r="F159" s="40"/>
      <c r="G159" s="45"/>
      <c r="H159" s="40"/>
      <c r="I159" s="105">
        <f t="shared" si="38"/>
        <v>0</v>
      </c>
      <c r="J159" s="130"/>
      <c r="K159" s="131"/>
      <c r="L159" s="104">
        <f t="shared" si="36"/>
        <v>0</v>
      </c>
      <c r="M159" s="105">
        <f t="shared" si="36"/>
        <v>0</v>
      </c>
      <c r="N159" s="105">
        <f t="shared" si="36"/>
        <v>0</v>
      </c>
      <c r="O159" s="105">
        <f t="shared" si="36"/>
        <v>0</v>
      </c>
      <c r="P159" s="105">
        <f t="shared" si="36"/>
        <v>0</v>
      </c>
      <c r="Q159" s="106">
        <f t="shared" si="36"/>
        <v>0</v>
      </c>
      <c r="R159" s="122">
        <f t="shared" si="37"/>
        <v>0</v>
      </c>
      <c r="S159" s="105">
        <f t="shared" si="37"/>
        <v>0</v>
      </c>
      <c r="T159" s="105">
        <f t="shared" si="37"/>
        <v>0</v>
      </c>
      <c r="U159" s="105">
        <f t="shared" si="37"/>
        <v>0</v>
      </c>
      <c r="V159" s="105">
        <f t="shared" si="37"/>
        <v>0</v>
      </c>
      <c r="W159" s="106">
        <f t="shared" si="37"/>
        <v>0</v>
      </c>
      <c r="Y159" s="213"/>
      <c r="Z159" s="214"/>
    </row>
    <row r="160" spans="2:26" x14ac:dyDescent="0.2">
      <c r="B160" s="84"/>
      <c r="C160" s="35"/>
      <c r="D160" s="99"/>
      <c r="E160" s="99"/>
      <c r="F160" s="40"/>
      <c r="G160" s="45"/>
      <c r="H160" s="40"/>
      <c r="I160" s="105">
        <f t="shared" si="38"/>
        <v>0</v>
      </c>
      <c r="J160" s="130"/>
      <c r="K160" s="131"/>
      <c r="L160" s="104">
        <f t="shared" si="36"/>
        <v>0</v>
      </c>
      <c r="M160" s="105">
        <f t="shared" si="36"/>
        <v>0</v>
      </c>
      <c r="N160" s="105">
        <f t="shared" si="36"/>
        <v>0</v>
      </c>
      <c r="O160" s="105">
        <f t="shared" si="36"/>
        <v>0</v>
      </c>
      <c r="P160" s="105">
        <f t="shared" si="36"/>
        <v>0</v>
      </c>
      <c r="Q160" s="106">
        <f t="shared" si="36"/>
        <v>0</v>
      </c>
      <c r="R160" s="122">
        <f t="shared" si="37"/>
        <v>0</v>
      </c>
      <c r="S160" s="105">
        <f t="shared" si="37"/>
        <v>0</v>
      </c>
      <c r="T160" s="105">
        <f t="shared" si="37"/>
        <v>0</v>
      </c>
      <c r="U160" s="105">
        <f t="shared" si="37"/>
        <v>0</v>
      </c>
      <c r="V160" s="105">
        <f t="shared" si="37"/>
        <v>0</v>
      </c>
      <c r="W160" s="106">
        <f t="shared" si="37"/>
        <v>0</v>
      </c>
      <c r="Y160" s="213"/>
      <c r="Z160" s="214"/>
    </row>
    <row r="161" spans="2:26" x14ac:dyDescent="0.2">
      <c r="B161" s="84"/>
      <c r="C161" s="35"/>
      <c r="D161" s="99"/>
      <c r="E161" s="99"/>
      <c r="F161" s="40"/>
      <c r="G161" s="45"/>
      <c r="H161" s="40"/>
      <c r="I161" s="105">
        <f t="shared" si="38"/>
        <v>0</v>
      </c>
      <c r="J161" s="130"/>
      <c r="K161" s="131"/>
      <c r="L161" s="104">
        <f t="shared" si="36"/>
        <v>0</v>
      </c>
      <c r="M161" s="105">
        <f t="shared" si="36"/>
        <v>0</v>
      </c>
      <c r="N161" s="105">
        <f t="shared" si="36"/>
        <v>0</v>
      </c>
      <c r="O161" s="105">
        <f t="shared" si="36"/>
        <v>0</v>
      </c>
      <c r="P161" s="105">
        <f t="shared" si="36"/>
        <v>0</v>
      </c>
      <c r="Q161" s="106">
        <f t="shared" si="36"/>
        <v>0</v>
      </c>
      <c r="R161" s="122">
        <f t="shared" si="37"/>
        <v>0</v>
      </c>
      <c r="S161" s="105">
        <f t="shared" si="37"/>
        <v>0</v>
      </c>
      <c r="T161" s="105">
        <f t="shared" si="37"/>
        <v>0</v>
      </c>
      <c r="U161" s="105">
        <f t="shared" si="37"/>
        <v>0</v>
      </c>
      <c r="V161" s="105">
        <f t="shared" si="37"/>
        <v>0</v>
      </c>
      <c r="W161" s="106">
        <f t="shared" si="37"/>
        <v>0</v>
      </c>
      <c r="Y161" s="213"/>
      <c r="Z161" s="214"/>
    </row>
    <row r="162" spans="2:26" x14ac:dyDescent="0.2">
      <c r="B162" s="84"/>
      <c r="C162" s="35"/>
      <c r="D162" s="99"/>
      <c r="E162" s="99"/>
      <c r="F162" s="40"/>
      <c r="G162" s="45"/>
      <c r="H162" s="40"/>
      <c r="I162" s="105">
        <f t="shared" si="38"/>
        <v>0</v>
      </c>
      <c r="J162" s="130"/>
      <c r="K162" s="131"/>
      <c r="L162" s="104">
        <f t="shared" si="36"/>
        <v>0</v>
      </c>
      <c r="M162" s="105">
        <f t="shared" si="36"/>
        <v>0</v>
      </c>
      <c r="N162" s="105">
        <f t="shared" si="36"/>
        <v>0</v>
      </c>
      <c r="O162" s="105">
        <f t="shared" si="36"/>
        <v>0</v>
      </c>
      <c r="P162" s="105">
        <f t="shared" si="36"/>
        <v>0</v>
      </c>
      <c r="Q162" s="106">
        <f t="shared" si="36"/>
        <v>0</v>
      </c>
      <c r="R162" s="122">
        <f t="shared" si="37"/>
        <v>0</v>
      </c>
      <c r="S162" s="105">
        <f t="shared" si="37"/>
        <v>0</v>
      </c>
      <c r="T162" s="105">
        <f t="shared" si="37"/>
        <v>0</v>
      </c>
      <c r="U162" s="105">
        <f t="shared" si="37"/>
        <v>0</v>
      </c>
      <c r="V162" s="105">
        <f t="shared" si="37"/>
        <v>0</v>
      </c>
      <c r="W162" s="106">
        <f t="shared" si="37"/>
        <v>0</v>
      </c>
      <c r="Y162" s="213"/>
      <c r="Z162" s="214"/>
    </row>
    <row r="163" spans="2:26" x14ac:dyDescent="0.2">
      <c r="B163" s="84"/>
      <c r="C163" s="35"/>
      <c r="D163" s="99"/>
      <c r="E163" s="99"/>
      <c r="F163" s="40"/>
      <c r="G163" s="45"/>
      <c r="H163" s="40"/>
      <c r="I163" s="105">
        <f t="shared" si="38"/>
        <v>0</v>
      </c>
      <c r="J163" s="130"/>
      <c r="K163" s="131"/>
      <c r="L163" s="104">
        <f t="shared" si="36"/>
        <v>0</v>
      </c>
      <c r="M163" s="105">
        <f t="shared" si="36"/>
        <v>0</v>
      </c>
      <c r="N163" s="105">
        <f t="shared" si="36"/>
        <v>0</v>
      </c>
      <c r="O163" s="105">
        <f t="shared" si="36"/>
        <v>0</v>
      </c>
      <c r="P163" s="105">
        <f t="shared" si="36"/>
        <v>0</v>
      </c>
      <c r="Q163" s="106">
        <f t="shared" si="36"/>
        <v>0</v>
      </c>
      <c r="R163" s="122">
        <f t="shared" si="37"/>
        <v>0</v>
      </c>
      <c r="S163" s="105">
        <f t="shared" si="37"/>
        <v>0</v>
      </c>
      <c r="T163" s="105">
        <f t="shared" si="37"/>
        <v>0</v>
      </c>
      <c r="U163" s="105">
        <f t="shared" si="37"/>
        <v>0</v>
      </c>
      <c r="V163" s="105">
        <f t="shared" si="37"/>
        <v>0</v>
      </c>
      <c r="W163" s="106">
        <f t="shared" si="37"/>
        <v>0</v>
      </c>
      <c r="Y163" s="213"/>
      <c r="Z163" s="214"/>
    </row>
    <row r="164" spans="2:26" x14ac:dyDescent="0.2">
      <c r="B164" s="84"/>
      <c r="C164" s="35"/>
      <c r="D164" s="99"/>
      <c r="E164" s="99"/>
      <c r="F164" s="40"/>
      <c r="G164" s="45"/>
      <c r="H164" s="40"/>
      <c r="I164" s="105">
        <f>H164*F164</f>
        <v>0</v>
      </c>
      <c r="J164" s="130"/>
      <c r="K164" s="131"/>
      <c r="L164" s="104">
        <f t="shared" si="36"/>
        <v>0</v>
      </c>
      <c r="M164" s="105">
        <f t="shared" si="36"/>
        <v>0</v>
      </c>
      <c r="N164" s="105">
        <f t="shared" si="36"/>
        <v>0</v>
      </c>
      <c r="O164" s="105">
        <f t="shared" si="36"/>
        <v>0</v>
      </c>
      <c r="P164" s="105">
        <f t="shared" si="36"/>
        <v>0</v>
      </c>
      <c r="Q164" s="106">
        <f t="shared" si="36"/>
        <v>0</v>
      </c>
      <c r="R164" s="122">
        <f t="shared" si="37"/>
        <v>0</v>
      </c>
      <c r="S164" s="105">
        <f t="shared" si="37"/>
        <v>0</v>
      </c>
      <c r="T164" s="105">
        <f t="shared" si="37"/>
        <v>0</v>
      </c>
      <c r="U164" s="105">
        <f t="shared" si="37"/>
        <v>0</v>
      </c>
      <c r="V164" s="105">
        <f t="shared" si="37"/>
        <v>0</v>
      </c>
      <c r="W164" s="106">
        <f t="shared" si="37"/>
        <v>0</v>
      </c>
      <c r="Y164" s="213"/>
      <c r="Z164" s="214"/>
    </row>
    <row r="165" spans="2:26" x14ac:dyDescent="0.2">
      <c r="B165" s="84"/>
      <c r="C165" s="35"/>
      <c r="D165" s="99"/>
      <c r="E165" s="99"/>
      <c r="F165" s="40"/>
      <c r="G165" s="45"/>
      <c r="H165" s="40"/>
      <c r="I165" s="105">
        <f>H165*F165</f>
        <v>0</v>
      </c>
      <c r="J165" s="130"/>
      <c r="K165" s="131"/>
      <c r="L165" s="104">
        <f t="shared" si="36"/>
        <v>0</v>
      </c>
      <c r="M165" s="105">
        <f t="shared" si="36"/>
        <v>0</v>
      </c>
      <c r="N165" s="105">
        <f t="shared" si="36"/>
        <v>0</v>
      </c>
      <c r="O165" s="105">
        <f t="shared" si="36"/>
        <v>0</v>
      </c>
      <c r="P165" s="105">
        <f t="shared" si="36"/>
        <v>0</v>
      </c>
      <c r="Q165" s="106">
        <f t="shared" si="36"/>
        <v>0</v>
      </c>
      <c r="R165" s="122">
        <f t="shared" si="37"/>
        <v>0</v>
      </c>
      <c r="S165" s="105">
        <f t="shared" si="37"/>
        <v>0</v>
      </c>
      <c r="T165" s="105">
        <f t="shared" si="37"/>
        <v>0</v>
      </c>
      <c r="U165" s="105">
        <f t="shared" si="37"/>
        <v>0</v>
      </c>
      <c r="V165" s="105">
        <f t="shared" si="37"/>
        <v>0</v>
      </c>
      <c r="W165" s="106">
        <f t="shared" si="37"/>
        <v>0</v>
      </c>
      <c r="Y165" s="213"/>
      <c r="Z165" s="214"/>
    </row>
    <row r="166" spans="2:26" x14ac:dyDescent="0.2">
      <c r="B166" s="84"/>
      <c r="C166" s="35"/>
      <c r="D166" s="99"/>
      <c r="E166" s="99"/>
      <c r="F166" s="40"/>
      <c r="G166" s="45"/>
      <c r="H166" s="40"/>
      <c r="I166" s="105">
        <f>H166*F166</f>
        <v>0</v>
      </c>
      <c r="J166" s="130"/>
      <c r="K166" s="131"/>
      <c r="L166" s="104">
        <f t="shared" si="36"/>
        <v>0</v>
      </c>
      <c r="M166" s="105">
        <f t="shared" si="36"/>
        <v>0</v>
      </c>
      <c r="N166" s="105">
        <f t="shared" si="36"/>
        <v>0</v>
      </c>
      <c r="O166" s="105">
        <f t="shared" si="36"/>
        <v>0</v>
      </c>
      <c r="P166" s="105">
        <f t="shared" si="36"/>
        <v>0</v>
      </c>
      <c r="Q166" s="106">
        <f t="shared" si="36"/>
        <v>0</v>
      </c>
      <c r="R166" s="122">
        <f t="shared" si="37"/>
        <v>0</v>
      </c>
      <c r="S166" s="105">
        <f t="shared" si="37"/>
        <v>0</v>
      </c>
      <c r="T166" s="105">
        <f t="shared" si="37"/>
        <v>0</v>
      </c>
      <c r="U166" s="105">
        <f t="shared" si="37"/>
        <v>0</v>
      </c>
      <c r="V166" s="105">
        <f t="shared" si="37"/>
        <v>0</v>
      </c>
      <c r="W166" s="106">
        <f t="shared" si="37"/>
        <v>0</v>
      </c>
      <c r="Y166" s="213"/>
      <c r="Z166" s="214"/>
    </row>
    <row r="167" spans="2:26" x14ac:dyDescent="0.2">
      <c r="B167" s="84"/>
      <c r="C167" s="35"/>
      <c r="D167" s="99"/>
      <c r="E167" s="99"/>
      <c r="F167" s="40"/>
      <c r="G167" s="45"/>
      <c r="H167" s="40"/>
      <c r="I167" s="105">
        <f>H167*F167</f>
        <v>0</v>
      </c>
      <c r="J167" s="130"/>
      <c r="K167" s="131"/>
      <c r="L167" s="104">
        <f t="shared" si="36"/>
        <v>0</v>
      </c>
      <c r="M167" s="105">
        <f t="shared" si="36"/>
        <v>0</v>
      </c>
      <c r="N167" s="105">
        <f t="shared" si="36"/>
        <v>0</v>
      </c>
      <c r="O167" s="105">
        <f t="shared" si="36"/>
        <v>0</v>
      </c>
      <c r="P167" s="105">
        <f t="shared" si="36"/>
        <v>0</v>
      </c>
      <c r="Q167" s="106">
        <f t="shared" si="36"/>
        <v>0</v>
      </c>
      <c r="R167" s="122">
        <f t="shared" si="37"/>
        <v>0</v>
      </c>
      <c r="S167" s="105">
        <f t="shared" si="37"/>
        <v>0</v>
      </c>
      <c r="T167" s="105">
        <f t="shared" si="37"/>
        <v>0</v>
      </c>
      <c r="U167" s="105">
        <f t="shared" si="37"/>
        <v>0</v>
      </c>
      <c r="V167" s="105">
        <f t="shared" si="37"/>
        <v>0</v>
      </c>
      <c r="W167" s="106">
        <f t="shared" si="37"/>
        <v>0</v>
      </c>
      <c r="Y167" s="213"/>
      <c r="Z167" s="214"/>
    </row>
    <row r="168" spans="2:26" x14ac:dyDescent="0.2">
      <c r="B168" s="84"/>
      <c r="C168" s="35"/>
      <c r="D168" s="99"/>
      <c r="E168" s="99"/>
      <c r="F168" s="40"/>
      <c r="G168" s="45"/>
      <c r="H168" s="40"/>
      <c r="I168" s="105">
        <f>H168*F168</f>
        <v>0</v>
      </c>
      <c r="J168" s="130"/>
      <c r="K168" s="131"/>
      <c r="L168" s="104">
        <f t="shared" si="36"/>
        <v>0</v>
      </c>
      <c r="M168" s="105">
        <f t="shared" si="36"/>
        <v>0</v>
      </c>
      <c r="N168" s="105">
        <f t="shared" si="36"/>
        <v>0</v>
      </c>
      <c r="O168" s="105">
        <f t="shared" si="36"/>
        <v>0</v>
      </c>
      <c r="P168" s="105">
        <f t="shared" si="36"/>
        <v>0</v>
      </c>
      <c r="Q168" s="106">
        <f t="shared" si="36"/>
        <v>0</v>
      </c>
      <c r="R168" s="122">
        <f t="shared" si="37"/>
        <v>0</v>
      </c>
      <c r="S168" s="105">
        <f t="shared" si="37"/>
        <v>0</v>
      </c>
      <c r="T168" s="105">
        <f t="shared" si="37"/>
        <v>0</v>
      </c>
      <c r="U168" s="105">
        <f t="shared" si="37"/>
        <v>0</v>
      </c>
      <c r="V168" s="105">
        <f t="shared" si="37"/>
        <v>0</v>
      </c>
      <c r="W168" s="106">
        <f t="shared" si="37"/>
        <v>0</v>
      </c>
      <c r="Y168" s="213"/>
      <c r="Z168" s="214"/>
    </row>
    <row r="169" spans="2:26" x14ac:dyDescent="0.2">
      <c r="B169" s="84"/>
      <c r="C169" s="35"/>
      <c r="D169" s="99"/>
      <c r="E169" s="99"/>
      <c r="F169" s="40"/>
      <c r="G169" s="45"/>
      <c r="H169" s="40"/>
      <c r="I169" s="105">
        <f t="shared" si="38"/>
        <v>0</v>
      </c>
      <c r="J169" s="130"/>
      <c r="K169" s="131"/>
      <c r="L169" s="104">
        <f t="shared" si="36"/>
        <v>0</v>
      </c>
      <c r="M169" s="105">
        <f t="shared" si="36"/>
        <v>0</v>
      </c>
      <c r="N169" s="105">
        <f t="shared" si="36"/>
        <v>0</v>
      </c>
      <c r="O169" s="105">
        <f t="shared" si="36"/>
        <v>0</v>
      </c>
      <c r="P169" s="105">
        <f t="shared" si="36"/>
        <v>0</v>
      </c>
      <c r="Q169" s="106">
        <f t="shared" si="36"/>
        <v>0</v>
      </c>
      <c r="R169" s="122">
        <f t="shared" si="37"/>
        <v>0</v>
      </c>
      <c r="S169" s="105">
        <f t="shared" si="37"/>
        <v>0</v>
      </c>
      <c r="T169" s="105">
        <f t="shared" si="37"/>
        <v>0</v>
      </c>
      <c r="U169" s="105">
        <f t="shared" si="37"/>
        <v>0</v>
      </c>
      <c r="V169" s="105">
        <f t="shared" si="37"/>
        <v>0</v>
      </c>
      <c r="W169" s="106">
        <f t="shared" si="37"/>
        <v>0</v>
      </c>
      <c r="Y169" s="213"/>
      <c r="Z169" s="214"/>
    </row>
    <row r="170" spans="2:26" x14ac:dyDescent="0.2">
      <c r="B170" s="84"/>
      <c r="C170" s="35"/>
      <c r="D170" s="99"/>
      <c r="E170" s="99"/>
      <c r="F170" s="40"/>
      <c r="G170" s="45"/>
      <c r="H170" s="40"/>
      <c r="I170" s="105">
        <f t="shared" si="38"/>
        <v>0</v>
      </c>
      <c r="J170" s="130"/>
      <c r="K170" s="131"/>
      <c r="L170" s="104">
        <f t="shared" si="36"/>
        <v>0</v>
      </c>
      <c r="M170" s="105">
        <f t="shared" si="36"/>
        <v>0</v>
      </c>
      <c r="N170" s="105">
        <f t="shared" si="36"/>
        <v>0</v>
      </c>
      <c r="O170" s="105">
        <f t="shared" si="36"/>
        <v>0</v>
      </c>
      <c r="P170" s="105">
        <f t="shared" si="36"/>
        <v>0</v>
      </c>
      <c r="Q170" s="106">
        <f t="shared" si="36"/>
        <v>0</v>
      </c>
      <c r="R170" s="122">
        <f t="shared" si="37"/>
        <v>0</v>
      </c>
      <c r="S170" s="105">
        <f t="shared" si="37"/>
        <v>0</v>
      </c>
      <c r="T170" s="105">
        <f t="shared" si="37"/>
        <v>0</v>
      </c>
      <c r="U170" s="105">
        <f t="shared" si="37"/>
        <v>0</v>
      </c>
      <c r="V170" s="105">
        <f t="shared" si="37"/>
        <v>0</v>
      </c>
      <c r="W170" s="106">
        <f t="shared" si="37"/>
        <v>0</v>
      </c>
      <c r="Y170" s="213"/>
      <c r="Z170" s="214"/>
    </row>
    <row r="171" spans="2:26" x14ac:dyDescent="0.2">
      <c r="B171" s="84"/>
      <c r="C171" s="35"/>
      <c r="D171" s="99"/>
      <c r="E171" s="99"/>
      <c r="F171" s="40"/>
      <c r="G171" s="45"/>
      <c r="H171" s="40"/>
      <c r="I171" s="105">
        <f t="shared" si="38"/>
        <v>0</v>
      </c>
      <c r="J171" s="130"/>
      <c r="K171" s="131"/>
      <c r="L171" s="104">
        <f t="shared" si="36"/>
        <v>0</v>
      </c>
      <c r="M171" s="105">
        <f t="shared" si="36"/>
        <v>0</v>
      </c>
      <c r="N171" s="105">
        <f t="shared" si="36"/>
        <v>0</v>
      </c>
      <c r="O171" s="105">
        <f t="shared" si="36"/>
        <v>0</v>
      </c>
      <c r="P171" s="105">
        <f t="shared" si="36"/>
        <v>0</v>
      </c>
      <c r="Q171" s="106">
        <f t="shared" si="36"/>
        <v>0</v>
      </c>
      <c r="R171" s="122">
        <f t="shared" si="37"/>
        <v>0</v>
      </c>
      <c r="S171" s="105">
        <f t="shared" si="37"/>
        <v>0</v>
      </c>
      <c r="T171" s="105">
        <f t="shared" si="37"/>
        <v>0</v>
      </c>
      <c r="U171" s="105">
        <f t="shared" si="37"/>
        <v>0</v>
      </c>
      <c r="V171" s="105">
        <f t="shared" si="37"/>
        <v>0</v>
      </c>
      <c r="W171" s="106">
        <f t="shared" si="37"/>
        <v>0</v>
      </c>
      <c r="Y171" s="213"/>
      <c r="Z171" s="214"/>
    </row>
    <row r="172" spans="2:26" x14ac:dyDescent="0.2">
      <c r="B172" s="84"/>
      <c r="C172" s="35"/>
      <c r="D172" s="99"/>
      <c r="E172" s="99"/>
      <c r="F172" s="40"/>
      <c r="G172" s="45"/>
      <c r="H172" s="40"/>
      <c r="I172" s="105">
        <f t="shared" si="38"/>
        <v>0</v>
      </c>
      <c r="J172" s="130"/>
      <c r="K172" s="131"/>
      <c r="L172" s="104">
        <f t="shared" si="36"/>
        <v>0</v>
      </c>
      <c r="M172" s="105">
        <f t="shared" si="36"/>
        <v>0</v>
      </c>
      <c r="N172" s="105">
        <f t="shared" si="36"/>
        <v>0</v>
      </c>
      <c r="O172" s="105">
        <f t="shared" si="36"/>
        <v>0</v>
      </c>
      <c r="P172" s="105">
        <f t="shared" si="36"/>
        <v>0</v>
      </c>
      <c r="Q172" s="106">
        <f t="shared" si="36"/>
        <v>0</v>
      </c>
      <c r="R172" s="122">
        <f t="shared" si="37"/>
        <v>0</v>
      </c>
      <c r="S172" s="105">
        <f t="shared" si="37"/>
        <v>0</v>
      </c>
      <c r="T172" s="105">
        <f t="shared" si="37"/>
        <v>0</v>
      </c>
      <c r="U172" s="105">
        <f t="shared" si="37"/>
        <v>0</v>
      </c>
      <c r="V172" s="105">
        <f t="shared" si="37"/>
        <v>0</v>
      </c>
      <c r="W172" s="106">
        <f t="shared" si="37"/>
        <v>0</v>
      </c>
      <c r="Y172" s="213"/>
      <c r="Z172" s="214"/>
    </row>
    <row r="173" spans="2:26" x14ac:dyDescent="0.2">
      <c r="B173" s="84"/>
      <c r="C173" s="35"/>
      <c r="D173" s="99"/>
      <c r="E173" s="99"/>
      <c r="F173" s="40"/>
      <c r="G173" s="45"/>
      <c r="H173" s="40"/>
      <c r="I173" s="105">
        <f t="shared" si="38"/>
        <v>0</v>
      </c>
      <c r="J173" s="130"/>
      <c r="K173" s="131"/>
      <c r="L173" s="104">
        <f t="shared" ref="L173:Q174" si="39">IF($K173=1,$I173*N$11,IF($K173=2,$I173*N$12,IF($K173=3,$I173*N$13,IF($K173=4,$I173*N$14,IF($K173=5,$I173*N$15,IF($K173=6,$I173*N$16,IF($K173=7,$I173*N$17,IF($K173=8,$I173*N$18,0))))))))+IF($K173=9,$I173*N$19,IF($K173=10,$I173*N$20,IF($K173=11,$I173*N$21,IF($K173=12,$I173*N$22,IF($K173=13,$I173*N$23,IF($K173=14,$I173*N$24,IF($K173=15,$I173*N$25,IF($K173=16,$I173*N$26,0))))))))</f>
        <v>0</v>
      </c>
      <c r="M173" s="105">
        <f t="shared" si="39"/>
        <v>0</v>
      </c>
      <c r="N173" s="105">
        <f t="shared" si="39"/>
        <v>0</v>
      </c>
      <c r="O173" s="105">
        <f t="shared" si="39"/>
        <v>0</v>
      </c>
      <c r="P173" s="105">
        <f t="shared" si="39"/>
        <v>0</v>
      </c>
      <c r="Q173" s="106">
        <f t="shared" si="39"/>
        <v>0</v>
      </c>
      <c r="R173" s="122">
        <f t="shared" ref="R173:W174" si="40">IF($K173=1,$J173*N$11,IF($K173=2,$J173*N$12,IF($K173=3,$J173*N$13,IF($K173=4,$J173*N$14,IF($K173=5,$J173*N$15,IF($K173=6,$J173*N$16,IF($K173=7,$J173*N$17,IF($K173=8,$J173*N$18,0))))))))+IF($K173=9,$J173*N$19,IF($K173=10,$J173*N$20,IF($K173=11,$J173*N$21,IF($K173=12,$J173*N$22,IF($K173=13,$J173*N$23,IF($K173=14,$J173*N$24,IF($K173=15,$J173*N$25,IF($K173=16,$J173*N$26,0))))))))</f>
        <v>0</v>
      </c>
      <c r="S173" s="105">
        <f t="shared" si="40"/>
        <v>0</v>
      </c>
      <c r="T173" s="105">
        <f t="shared" si="40"/>
        <v>0</v>
      </c>
      <c r="U173" s="105">
        <f t="shared" si="40"/>
        <v>0</v>
      </c>
      <c r="V173" s="105">
        <f t="shared" si="40"/>
        <v>0</v>
      </c>
      <c r="W173" s="106">
        <f t="shared" si="40"/>
        <v>0</v>
      </c>
      <c r="Y173" s="213"/>
      <c r="Z173" s="214"/>
    </row>
    <row r="174" spans="2:26" x14ac:dyDescent="0.2">
      <c r="B174" s="84"/>
      <c r="C174" s="35"/>
      <c r="D174" s="99"/>
      <c r="E174" s="99"/>
      <c r="F174" s="40"/>
      <c r="G174" s="45"/>
      <c r="H174" s="40"/>
      <c r="I174" s="105">
        <f t="shared" si="38"/>
        <v>0</v>
      </c>
      <c r="J174" s="130"/>
      <c r="K174" s="131"/>
      <c r="L174" s="104">
        <f t="shared" si="39"/>
        <v>0</v>
      </c>
      <c r="M174" s="105">
        <f t="shared" si="39"/>
        <v>0</v>
      </c>
      <c r="N174" s="105">
        <f t="shared" si="39"/>
        <v>0</v>
      </c>
      <c r="O174" s="105">
        <f t="shared" si="39"/>
        <v>0</v>
      </c>
      <c r="P174" s="105">
        <f t="shared" si="39"/>
        <v>0</v>
      </c>
      <c r="Q174" s="106">
        <f t="shared" si="39"/>
        <v>0</v>
      </c>
      <c r="R174" s="122">
        <f t="shared" si="40"/>
        <v>0</v>
      </c>
      <c r="S174" s="105">
        <f t="shared" si="40"/>
        <v>0</v>
      </c>
      <c r="T174" s="105">
        <f t="shared" si="40"/>
        <v>0</v>
      </c>
      <c r="U174" s="105">
        <f t="shared" si="40"/>
        <v>0</v>
      </c>
      <c r="V174" s="105">
        <f t="shared" si="40"/>
        <v>0</v>
      </c>
      <c r="W174" s="106">
        <f t="shared" si="40"/>
        <v>0</v>
      </c>
      <c r="Y174" s="213"/>
      <c r="Z174" s="214"/>
    </row>
    <row r="175" spans="2:26" x14ac:dyDescent="0.2">
      <c r="B175" s="84">
        <v>370</v>
      </c>
      <c r="C175" s="35" t="s">
        <v>55</v>
      </c>
      <c r="D175" s="85"/>
      <c r="E175" s="85"/>
      <c r="F175" s="86"/>
      <c r="G175" s="87"/>
      <c r="H175" s="86"/>
      <c r="I175" s="123"/>
      <c r="J175" s="88"/>
      <c r="K175" s="89"/>
      <c r="L175" s="124"/>
      <c r="M175" s="123"/>
      <c r="N175" s="123"/>
      <c r="O175" s="123"/>
      <c r="P175" s="123"/>
      <c r="Q175" s="125"/>
      <c r="R175" s="126"/>
      <c r="S175" s="123"/>
      <c r="T175" s="123"/>
      <c r="U175" s="123"/>
      <c r="V175" s="123"/>
      <c r="W175" s="125"/>
      <c r="Y175" s="213"/>
      <c r="Z175" s="214"/>
    </row>
    <row r="176" spans="2:26" x14ac:dyDescent="0.2">
      <c r="B176" s="92"/>
      <c r="C176" s="35" t="s">
        <v>41</v>
      </c>
      <c r="D176" s="99"/>
      <c r="E176" s="99"/>
      <c r="F176" s="40"/>
      <c r="G176" s="45"/>
      <c r="H176" s="40"/>
      <c r="I176" s="105">
        <f>H176*F176</f>
        <v>0</v>
      </c>
      <c r="J176" s="130"/>
      <c r="K176" s="131"/>
      <c r="L176" s="104">
        <f t="shared" ref="L176:Q191" si="41">IF($K176=1,$I176*N$11,IF($K176=2,$I176*N$12,IF($K176=3,$I176*N$13,IF($K176=4,$I176*N$14,IF($K176=5,$I176*N$15,IF($K176=6,$I176*N$16,IF($K176=7,$I176*N$17,IF($K176=8,$I176*N$18,0))))))))+IF($K176=9,$I176*N$19,IF($K176=10,$I176*N$20,IF($K176=11,$I176*N$21,IF($K176=12,$I176*N$22,IF($K176=13,$I176*N$23,IF($K176=14,$I176*N$24,IF($K176=15,$I176*N$25,IF($K176=16,$I176*N$26,0))))))))</f>
        <v>0</v>
      </c>
      <c r="M176" s="105">
        <f t="shared" si="41"/>
        <v>0</v>
      </c>
      <c r="N176" s="105">
        <f t="shared" si="41"/>
        <v>0</v>
      </c>
      <c r="O176" s="105">
        <f t="shared" si="41"/>
        <v>0</v>
      </c>
      <c r="P176" s="105">
        <f t="shared" si="41"/>
        <v>0</v>
      </c>
      <c r="Q176" s="106">
        <f t="shared" si="41"/>
        <v>0</v>
      </c>
      <c r="R176" s="122">
        <f t="shared" ref="R176:W191" si="42">IF($K176=1,$J176*N$11,IF($K176=2,$J176*N$12,IF($K176=3,$J176*N$13,IF($K176=4,$J176*N$14,IF($K176=5,$J176*N$15,IF($K176=6,$J176*N$16,IF($K176=7,$J176*N$17,IF($K176=8,$J176*N$18,0))))))))+IF($K176=9,$J176*N$19,IF($K176=10,$J176*N$20,IF($K176=11,$J176*N$21,IF($K176=12,$J176*N$22,IF($K176=13,$J176*N$23,IF($K176=14,$J176*N$24,IF($K176=15,$J176*N$25,IF($K176=16,$J176*N$26,0))))))))</f>
        <v>0</v>
      </c>
      <c r="S176" s="105">
        <f t="shared" si="42"/>
        <v>0</v>
      </c>
      <c r="T176" s="105">
        <f t="shared" si="42"/>
        <v>0</v>
      </c>
      <c r="U176" s="105">
        <f t="shared" si="42"/>
        <v>0</v>
      </c>
      <c r="V176" s="105">
        <f t="shared" si="42"/>
        <v>0</v>
      </c>
      <c r="W176" s="106">
        <f t="shared" si="42"/>
        <v>0</v>
      </c>
      <c r="Y176" s="213"/>
      <c r="Z176" s="214"/>
    </row>
    <row r="177" spans="2:26" x14ac:dyDescent="0.2">
      <c r="B177" s="92"/>
      <c r="C177" s="93"/>
      <c r="D177" s="99"/>
      <c r="E177" s="99"/>
      <c r="F177" s="40"/>
      <c r="G177" s="45"/>
      <c r="H177" s="40"/>
      <c r="I177" s="105">
        <f>H177*F177</f>
        <v>0</v>
      </c>
      <c r="J177" s="130"/>
      <c r="K177" s="131"/>
      <c r="L177" s="104">
        <f t="shared" si="41"/>
        <v>0</v>
      </c>
      <c r="M177" s="105">
        <f t="shared" si="41"/>
        <v>0</v>
      </c>
      <c r="N177" s="105">
        <f t="shared" si="41"/>
        <v>0</v>
      </c>
      <c r="O177" s="105">
        <f t="shared" si="41"/>
        <v>0</v>
      </c>
      <c r="P177" s="105">
        <f t="shared" si="41"/>
        <v>0</v>
      </c>
      <c r="Q177" s="106">
        <f t="shared" si="41"/>
        <v>0</v>
      </c>
      <c r="R177" s="122">
        <f t="shared" si="42"/>
        <v>0</v>
      </c>
      <c r="S177" s="105">
        <f t="shared" si="42"/>
        <v>0</v>
      </c>
      <c r="T177" s="105">
        <f t="shared" si="42"/>
        <v>0</v>
      </c>
      <c r="U177" s="105">
        <f t="shared" si="42"/>
        <v>0</v>
      </c>
      <c r="V177" s="105">
        <f t="shared" si="42"/>
        <v>0</v>
      </c>
      <c r="W177" s="106">
        <f t="shared" si="42"/>
        <v>0</v>
      </c>
      <c r="Y177" s="213"/>
      <c r="Z177" s="214"/>
    </row>
    <row r="178" spans="2:26" x14ac:dyDescent="0.2">
      <c r="B178" s="92"/>
      <c r="C178" s="93"/>
      <c r="D178" s="99"/>
      <c r="E178" s="99"/>
      <c r="F178" s="40"/>
      <c r="G178" s="45"/>
      <c r="H178" s="40"/>
      <c r="I178" s="105">
        <f>H178*F178</f>
        <v>0</v>
      </c>
      <c r="J178" s="130"/>
      <c r="K178" s="131"/>
      <c r="L178" s="104">
        <f t="shared" si="41"/>
        <v>0</v>
      </c>
      <c r="M178" s="105">
        <f t="shared" si="41"/>
        <v>0</v>
      </c>
      <c r="N178" s="105">
        <f t="shared" si="41"/>
        <v>0</v>
      </c>
      <c r="O178" s="105">
        <f t="shared" si="41"/>
        <v>0</v>
      </c>
      <c r="P178" s="105">
        <f t="shared" si="41"/>
        <v>0</v>
      </c>
      <c r="Q178" s="106">
        <f t="shared" si="41"/>
        <v>0</v>
      </c>
      <c r="R178" s="122">
        <f t="shared" si="42"/>
        <v>0</v>
      </c>
      <c r="S178" s="105">
        <f t="shared" si="42"/>
        <v>0</v>
      </c>
      <c r="T178" s="105">
        <f t="shared" si="42"/>
        <v>0</v>
      </c>
      <c r="U178" s="105">
        <f t="shared" si="42"/>
        <v>0</v>
      </c>
      <c r="V178" s="105">
        <f t="shared" si="42"/>
        <v>0</v>
      </c>
      <c r="W178" s="106">
        <f t="shared" si="42"/>
        <v>0</v>
      </c>
      <c r="Y178" s="213"/>
      <c r="Z178" s="214"/>
    </row>
    <row r="179" spans="2:26" x14ac:dyDescent="0.2">
      <c r="B179" s="92"/>
      <c r="C179" s="93"/>
      <c r="D179" s="99"/>
      <c r="E179" s="99"/>
      <c r="F179" s="40"/>
      <c r="G179" s="45"/>
      <c r="H179" s="40"/>
      <c r="I179" s="105">
        <f>H179*F179</f>
        <v>0</v>
      </c>
      <c r="J179" s="130"/>
      <c r="K179" s="131"/>
      <c r="L179" s="104">
        <f t="shared" si="41"/>
        <v>0</v>
      </c>
      <c r="M179" s="105">
        <f t="shared" si="41"/>
        <v>0</v>
      </c>
      <c r="N179" s="105">
        <f t="shared" si="41"/>
        <v>0</v>
      </c>
      <c r="O179" s="105">
        <f t="shared" si="41"/>
        <v>0</v>
      </c>
      <c r="P179" s="105">
        <f t="shared" si="41"/>
        <v>0</v>
      </c>
      <c r="Q179" s="106">
        <f t="shared" si="41"/>
        <v>0</v>
      </c>
      <c r="R179" s="122">
        <f t="shared" si="42"/>
        <v>0</v>
      </c>
      <c r="S179" s="105">
        <f t="shared" si="42"/>
        <v>0</v>
      </c>
      <c r="T179" s="105">
        <f t="shared" si="42"/>
        <v>0</v>
      </c>
      <c r="U179" s="105">
        <f t="shared" si="42"/>
        <v>0</v>
      </c>
      <c r="V179" s="105">
        <f t="shared" si="42"/>
        <v>0</v>
      </c>
      <c r="W179" s="106">
        <f t="shared" si="42"/>
        <v>0</v>
      </c>
      <c r="Y179" s="213"/>
      <c r="Z179" s="214"/>
    </row>
    <row r="180" spans="2:26" x14ac:dyDescent="0.2">
      <c r="B180" s="92"/>
      <c r="C180" s="93"/>
      <c r="D180" s="99"/>
      <c r="E180" s="99"/>
      <c r="F180" s="40"/>
      <c r="G180" s="45"/>
      <c r="H180" s="40"/>
      <c r="I180" s="105">
        <f t="shared" ref="I180:I196" si="43">H180*F180</f>
        <v>0</v>
      </c>
      <c r="J180" s="130"/>
      <c r="K180" s="131"/>
      <c r="L180" s="104">
        <f t="shared" si="41"/>
        <v>0</v>
      </c>
      <c r="M180" s="105">
        <f t="shared" si="41"/>
        <v>0</v>
      </c>
      <c r="N180" s="105">
        <f t="shared" si="41"/>
        <v>0</v>
      </c>
      <c r="O180" s="105">
        <f t="shared" si="41"/>
        <v>0</v>
      </c>
      <c r="P180" s="105">
        <f t="shared" si="41"/>
        <v>0</v>
      </c>
      <c r="Q180" s="106">
        <f t="shared" si="41"/>
        <v>0</v>
      </c>
      <c r="R180" s="122">
        <f t="shared" si="42"/>
        <v>0</v>
      </c>
      <c r="S180" s="105">
        <f t="shared" si="42"/>
        <v>0</v>
      </c>
      <c r="T180" s="105">
        <f t="shared" si="42"/>
        <v>0</v>
      </c>
      <c r="U180" s="105">
        <f t="shared" si="42"/>
        <v>0</v>
      </c>
      <c r="V180" s="105">
        <f t="shared" si="42"/>
        <v>0</v>
      </c>
      <c r="W180" s="106">
        <f t="shared" si="42"/>
        <v>0</v>
      </c>
      <c r="Y180" s="213"/>
      <c r="Z180" s="214"/>
    </row>
    <row r="181" spans="2:26" x14ac:dyDescent="0.2">
      <c r="B181" s="92"/>
      <c r="C181" s="93"/>
      <c r="D181" s="99"/>
      <c r="E181" s="99"/>
      <c r="F181" s="40"/>
      <c r="G181" s="45"/>
      <c r="H181" s="40"/>
      <c r="I181" s="105">
        <f t="shared" si="43"/>
        <v>0</v>
      </c>
      <c r="J181" s="130"/>
      <c r="K181" s="131"/>
      <c r="L181" s="104">
        <f t="shared" si="41"/>
        <v>0</v>
      </c>
      <c r="M181" s="105">
        <f t="shared" si="41"/>
        <v>0</v>
      </c>
      <c r="N181" s="105">
        <f t="shared" si="41"/>
        <v>0</v>
      </c>
      <c r="O181" s="105">
        <f t="shared" si="41"/>
        <v>0</v>
      </c>
      <c r="P181" s="105">
        <f t="shared" si="41"/>
        <v>0</v>
      </c>
      <c r="Q181" s="106">
        <f t="shared" si="41"/>
        <v>0</v>
      </c>
      <c r="R181" s="122">
        <f t="shared" si="42"/>
        <v>0</v>
      </c>
      <c r="S181" s="105">
        <f t="shared" si="42"/>
        <v>0</v>
      </c>
      <c r="T181" s="105">
        <f t="shared" si="42"/>
        <v>0</v>
      </c>
      <c r="U181" s="105">
        <f t="shared" si="42"/>
        <v>0</v>
      </c>
      <c r="V181" s="105">
        <f t="shared" si="42"/>
        <v>0</v>
      </c>
      <c r="W181" s="106">
        <f t="shared" si="42"/>
        <v>0</v>
      </c>
      <c r="Y181" s="213"/>
      <c r="Z181" s="214"/>
    </row>
    <row r="182" spans="2:26" x14ac:dyDescent="0.2">
      <c r="B182" s="92"/>
      <c r="C182" s="93"/>
      <c r="D182" s="99"/>
      <c r="E182" s="99"/>
      <c r="F182" s="40"/>
      <c r="G182" s="45"/>
      <c r="H182" s="40"/>
      <c r="I182" s="105">
        <f t="shared" si="43"/>
        <v>0</v>
      </c>
      <c r="J182" s="130"/>
      <c r="K182" s="131"/>
      <c r="L182" s="104">
        <f t="shared" si="41"/>
        <v>0</v>
      </c>
      <c r="M182" s="105">
        <f t="shared" si="41"/>
        <v>0</v>
      </c>
      <c r="N182" s="105">
        <f t="shared" si="41"/>
        <v>0</v>
      </c>
      <c r="O182" s="105">
        <f t="shared" si="41"/>
        <v>0</v>
      </c>
      <c r="P182" s="105">
        <f t="shared" si="41"/>
        <v>0</v>
      </c>
      <c r="Q182" s="106">
        <f t="shared" si="41"/>
        <v>0</v>
      </c>
      <c r="R182" s="122">
        <f t="shared" si="42"/>
        <v>0</v>
      </c>
      <c r="S182" s="105">
        <f t="shared" si="42"/>
        <v>0</v>
      </c>
      <c r="T182" s="105">
        <f t="shared" si="42"/>
        <v>0</v>
      </c>
      <c r="U182" s="105">
        <f t="shared" si="42"/>
        <v>0</v>
      </c>
      <c r="V182" s="105">
        <f t="shared" si="42"/>
        <v>0</v>
      </c>
      <c r="W182" s="106">
        <f t="shared" si="42"/>
        <v>0</v>
      </c>
      <c r="Y182" s="213"/>
      <c r="Z182" s="214"/>
    </row>
    <row r="183" spans="2:26" x14ac:dyDescent="0.2">
      <c r="B183" s="92"/>
      <c r="C183" s="93"/>
      <c r="D183" s="99"/>
      <c r="E183" s="99"/>
      <c r="F183" s="40"/>
      <c r="G183" s="45"/>
      <c r="H183" s="40"/>
      <c r="I183" s="105">
        <f t="shared" si="43"/>
        <v>0</v>
      </c>
      <c r="J183" s="130"/>
      <c r="K183" s="131"/>
      <c r="L183" s="104">
        <f t="shared" si="41"/>
        <v>0</v>
      </c>
      <c r="M183" s="105">
        <f t="shared" si="41"/>
        <v>0</v>
      </c>
      <c r="N183" s="105">
        <f t="shared" si="41"/>
        <v>0</v>
      </c>
      <c r="O183" s="105">
        <f t="shared" si="41"/>
        <v>0</v>
      </c>
      <c r="P183" s="105">
        <f t="shared" si="41"/>
        <v>0</v>
      </c>
      <c r="Q183" s="106">
        <f t="shared" si="41"/>
        <v>0</v>
      </c>
      <c r="R183" s="122">
        <f t="shared" si="42"/>
        <v>0</v>
      </c>
      <c r="S183" s="105">
        <f t="shared" si="42"/>
        <v>0</v>
      </c>
      <c r="T183" s="105">
        <f t="shared" si="42"/>
        <v>0</v>
      </c>
      <c r="U183" s="105">
        <f t="shared" si="42"/>
        <v>0</v>
      </c>
      <c r="V183" s="105">
        <f t="shared" si="42"/>
        <v>0</v>
      </c>
      <c r="W183" s="106">
        <f t="shared" si="42"/>
        <v>0</v>
      </c>
      <c r="Y183" s="213"/>
      <c r="Z183" s="214"/>
    </row>
    <row r="184" spans="2:26" x14ac:dyDescent="0.2">
      <c r="B184" s="92"/>
      <c r="C184" s="93"/>
      <c r="D184" s="99"/>
      <c r="E184" s="99"/>
      <c r="F184" s="40"/>
      <c r="G184" s="45"/>
      <c r="H184" s="40"/>
      <c r="I184" s="105">
        <f t="shared" si="43"/>
        <v>0</v>
      </c>
      <c r="J184" s="130"/>
      <c r="K184" s="131"/>
      <c r="L184" s="104">
        <f t="shared" si="41"/>
        <v>0</v>
      </c>
      <c r="M184" s="105">
        <f t="shared" si="41"/>
        <v>0</v>
      </c>
      <c r="N184" s="105">
        <f t="shared" si="41"/>
        <v>0</v>
      </c>
      <c r="O184" s="105">
        <f t="shared" si="41"/>
        <v>0</v>
      </c>
      <c r="P184" s="105">
        <f t="shared" si="41"/>
        <v>0</v>
      </c>
      <c r="Q184" s="106">
        <f t="shared" si="41"/>
        <v>0</v>
      </c>
      <c r="R184" s="122">
        <f t="shared" si="42"/>
        <v>0</v>
      </c>
      <c r="S184" s="105">
        <f t="shared" si="42"/>
        <v>0</v>
      </c>
      <c r="T184" s="105">
        <f t="shared" si="42"/>
        <v>0</v>
      </c>
      <c r="U184" s="105">
        <f t="shared" si="42"/>
        <v>0</v>
      </c>
      <c r="V184" s="105">
        <f t="shared" si="42"/>
        <v>0</v>
      </c>
      <c r="W184" s="106">
        <f t="shared" si="42"/>
        <v>0</v>
      </c>
      <c r="Y184" s="213"/>
      <c r="Z184" s="214"/>
    </row>
    <row r="185" spans="2:26" x14ac:dyDescent="0.2">
      <c r="B185" s="92"/>
      <c r="C185" s="93"/>
      <c r="D185" s="99"/>
      <c r="E185" s="99"/>
      <c r="F185" s="40"/>
      <c r="G185" s="45"/>
      <c r="H185" s="40"/>
      <c r="I185" s="105">
        <f t="shared" si="43"/>
        <v>0</v>
      </c>
      <c r="J185" s="130"/>
      <c r="K185" s="131"/>
      <c r="L185" s="104">
        <f t="shared" si="41"/>
        <v>0</v>
      </c>
      <c r="M185" s="105">
        <f t="shared" si="41"/>
        <v>0</v>
      </c>
      <c r="N185" s="105">
        <f t="shared" si="41"/>
        <v>0</v>
      </c>
      <c r="O185" s="105">
        <f t="shared" si="41"/>
        <v>0</v>
      </c>
      <c r="P185" s="105">
        <f t="shared" si="41"/>
        <v>0</v>
      </c>
      <c r="Q185" s="106">
        <f t="shared" si="41"/>
        <v>0</v>
      </c>
      <c r="R185" s="122">
        <f t="shared" si="42"/>
        <v>0</v>
      </c>
      <c r="S185" s="105">
        <f t="shared" si="42"/>
        <v>0</v>
      </c>
      <c r="T185" s="105">
        <f t="shared" si="42"/>
        <v>0</v>
      </c>
      <c r="U185" s="105">
        <f t="shared" si="42"/>
        <v>0</v>
      </c>
      <c r="V185" s="105">
        <f t="shared" si="42"/>
        <v>0</v>
      </c>
      <c r="W185" s="106">
        <f t="shared" si="42"/>
        <v>0</v>
      </c>
      <c r="Y185" s="213"/>
      <c r="Z185" s="214"/>
    </row>
    <row r="186" spans="2:26" x14ac:dyDescent="0.2">
      <c r="B186" s="92"/>
      <c r="C186" s="93"/>
      <c r="D186" s="99"/>
      <c r="E186" s="99"/>
      <c r="F186" s="40"/>
      <c r="G186" s="45"/>
      <c r="H186" s="40"/>
      <c r="I186" s="105">
        <f t="shared" si="43"/>
        <v>0</v>
      </c>
      <c r="J186" s="130"/>
      <c r="K186" s="131"/>
      <c r="L186" s="104">
        <f t="shared" si="41"/>
        <v>0</v>
      </c>
      <c r="M186" s="105">
        <f t="shared" si="41"/>
        <v>0</v>
      </c>
      <c r="N186" s="105">
        <f t="shared" si="41"/>
        <v>0</v>
      </c>
      <c r="O186" s="105">
        <f t="shared" si="41"/>
        <v>0</v>
      </c>
      <c r="P186" s="105">
        <f t="shared" si="41"/>
        <v>0</v>
      </c>
      <c r="Q186" s="106">
        <f t="shared" si="41"/>
        <v>0</v>
      </c>
      <c r="R186" s="122">
        <f t="shared" si="42"/>
        <v>0</v>
      </c>
      <c r="S186" s="105">
        <f t="shared" si="42"/>
        <v>0</v>
      </c>
      <c r="T186" s="105">
        <f t="shared" si="42"/>
        <v>0</v>
      </c>
      <c r="U186" s="105">
        <f t="shared" si="42"/>
        <v>0</v>
      </c>
      <c r="V186" s="105">
        <f t="shared" si="42"/>
        <v>0</v>
      </c>
      <c r="W186" s="106">
        <f t="shared" si="42"/>
        <v>0</v>
      </c>
      <c r="Y186" s="213"/>
      <c r="Z186" s="214"/>
    </row>
    <row r="187" spans="2:26" x14ac:dyDescent="0.2">
      <c r="B187" s="92"/>
      <c r="C187" s="93"/>
      <c r="D187" s="99"/>
      <c r="E187" s="99"/>
      <c r="F187" s="40"/>
      <c r="G187" s="45"/>
      <c r="H187" s="40"/>
      <c r="I187" s="105">
        <f t="shared" si="43"/>
        <v>0</v>
      </c>
      <c r="J187" s="130"/>
      <c r="K187" s="131"/>
      <c r="L187" s="104">
        <f t="shared" si="41"/>
        <v>0</v>
      </c>
      <c r="M187" s="105">
        <f t="shared" si="41"/>
        <v>0</v>
      </c>
      <c r="N187" s="105">
        <f t="shared" si="41"/>
        <v>0</v>
      </c>
      <c r="O187" s="105">
        <f t="shared" si="41"/>
        <v>0</v>
      </c>
      <c r="P187" s="105">
        <f t="shared" si="41"/>
        <v>0</v>
      </c>
      <c r="Q187" s="106">
        <f t="shared" si="41"/>
        <v>0</v>
      </c>
      <c r="R187" s="122">
        <f t="shared" si="42"/>
        <v>0</v>
      </c>
      <c r="S187" s="105">
        <f t="shared" si="42"/>
        <v>0</v>
      </c>
      <c r="T187" s="105">
        <f t="shared" si="42"/>
        <v>0</v>
      </c>
      <c r="U187" s="105">
        <f t="shared" si="42"/>
        <v>0</v>
      </c>
      <c r="V187" s="105">
        <f t="shared" si="42"/>
        <v>0</v>
      </c>
      <c r="W187" s="106">
        <f t="shared" si="42"/>
        <v>0</v>
      </c>
      <c r="Y187" s="213"/>
      <c r="Z187" s="214"/>
    </row>
    <row r="188" spans="2:26" x14ac:dyDescent="0.2">
      <c r="B188" s="92"/>
      <c r="C188" s="93"/>
      <c r="D188" s="99"/>
      <c r="E188" s="99"/>
      <c r="F188" s="40"/>
      <c r="G188" s="45"/>
      <c r="H188" s="40"/>
      <c r="I188" s="105">
        <f t="shared" si="43"/>
        <v>0</v>
      </c>
      <c r="J188" s="130"/>
      <c r="K188" s="131"/>
      <c r="L188" s="104">
        <f t="shared" si="41"/>
        <v>0</v>
      </c>
      <c r="M188" s="105">
        <f t="shared" si="41"/>
        <v>0</v>
      </c>
      <c r="N188" s="105">
        <f t="shared" si="41"/>
        <v>0</v>
      </c>
      <c r="O188" s="105">
        <f t="shared" si="41"/>
        <v>0</v>
      </c>
      <c r="P188" s="105">
        <f t="shared" si="41"/>
        <v>0</v>
      </c>
      <c r="Q188" s="106">
        <f t="shared" si="41"/>
        <v>0</v>
      </c>
      <c r="R188" s="122">
        <f t="shared" si="42"/>
        <v>0</v>
      </c>
      <c r="S188" s="105">
        <f t="shared" si="42"/>
        <v>0</v>
      </c>
      <c r="T188" s="105">
        <f t="shared" si="42"/>
        <v>0</v>
      </c>
      <c r="U188" s="105">
        <f t="shared" si="42"/>
        <v>0</v>
      </c>
      <c r="V188" s="105">
        <f t="shared" si="42"/>
        <v>0</v>
      </c>
      <c r="W188" s="106">
        <f t="shared" si="42"/>
        <v>0</v>
      </c>
      <c r="Y188" s="213"/>
      <c r="Z188" s="214"/>
    </row>
    <row r="189" spans="2:26" x14ac:dyDescent="0.2">
      <c r="B189" s="92"/>
      <c r="C189" s="93"/>
      <c r="D189" s="99"/>
      <c r="E189" s="99"/>
      <c r="F189" s="40"/>
      <c r="G189" s="45"/>
      <c r="H189" s="40"/>
      <c r="I189" s="105">
        <f t="shared" si="43"/>
        <v>0</v>
      </c>
      <c r="J189" s="130"/>
      <c r="K189" s="131"/>
      <c r="L189" s="104">
        <f t="shared" si="41"/>
        <v>0</v>
      </c>
      <c r="M189" s="105">
        <f t="shared" si="41"/>
        <v>0</v>
      </c>
      <c r="N189" s="105">
        <f t="shared" si="41"/>
        <v>0</v>
      </c>
      <c r="O189" s="105">
        <f t="shared" si="41"/>
        <v>0</v>
      </c>
      <c r="P189" s="105">
        <f t="shared" si="41"/>
        <v>0</v>
      </c>
      <c r="Q189" s="106">
        <f t="shared" si="41"/>
        <v>0</v>
      </c>
      <c r="R189" s="122">
        <f t="shared" si="42"/>
        <v>0</v>
      </c>
      <c r="S189" s="105">
        <f t="shared" si="42"/>
        <v>0</v>
      </c>
      <c r="T189" s="105">
        <f t="shared" si="42"/>
        <v>0</v>
      </c>
      <c r="U189" s="105">
        <f t="shared" si="42"/>
        <v>0</v>
      </c>
      <c r="V189" s="105">
        <f t="shared" si="42"/>
        <v>0</v>
      </c>
      <c r="W189" s="106">
        <f t="shared" si="42"/>
        <v>0</v>
      </c>
      <c r="Y189" s="213"/>
      <c r="Z189" s="214"/>
    </row>
    <row r="190" spans="2:26" x14ac:dyDescent="0.2">
      <c r="B190" s="92"/>
      <c r="C190" s="93"/>
      <c r="D190" s="99"/>
      <c r="E190" s="99"/>
      <c r="F190" s="40"/>
      <c r="G190" s="45"/>
      <c r="H190" s="40"/>
      <c r="I190" s="105">
        <f t="shared" si="43"/>
        <v>0</v>
      </c>
      <c r="J190" s="130"/>
      <c r="K190" s="131"/>
      <c r="L190" s="104">
        <f t="shared" si="41"/>
        <v>0</v>
      </c>
      <c r="M190" s="105">
        <f t="shared" si="41"/>
        <v>0</v>
      </c>
      <c r="N190" s="105">
        <f t="shared" si="41"/>
        <v>0</v>
      </c>
      <c r="O190" s="105">
        <f t="shared" si="41"/>
        <v>0</v>
      </c>
      <c r="P190" s="105">
        <f t="shared" si="41"/>
        <v>0</v>
      </c>
      <c r="Q190" s="106">
        <f t="shared" si="41"/>
        <v>0</v>
      </c>
      <c r="R190" s="122">
        <f t="shared" si="42"/>
        <v>0</v>
      </c>
      <c r="S190" s="105">
        <f t="shared" si="42"/>
        <v>0</v>
      </c>
      <c r="T190" s="105">
        <f t="shared" si="42"/>
        <v>0</v>
      </c>
      <c r="U190" s="105">
        <f t="shared" si="42"/>
        <v>0</v>
      </c>
      <c r="V190" s="105">
        <f t="shared" si="42"/>
        <v>0</v>
      </c>
      <c r="W190" s="106">
        <f t="shared" si="42"/>
        <v>0</v>
      </c>
      <c r="Y190" s="213"/>
      <c r="Z190" s="214"/>
    </row>
    <row r="191" spans="2:26" x14ac:dyDescent="0.2">
      <c r="B191" s="92"/>
      <c r="C191" s="93"/>
      <c r="D191" s="99"/>
      <c r="E191" s="99"/>
      <c r="F191" s="40"/>
      <c r="G191" s="45"/>
      <c r="H191" s="40"/>
      <c r="I191" s="105">
        <f t="shared" si="43"/>
        <v>0</v>
      </c>
      <c r="J191" s="130"/>
      <c r="K191" s="131"/>
      <c r="L191" s="104">
        <f t="shared" si="41"/>
        <v>0</v>
      </c>
      <c r="M191" s="105">
        <f t="shared" si="41"/>
        <v>0</v>
      </c>
      <c r="N191" s="105">
        <f t="shared" si="41"/>
        <v>0</v>
      </c>
      <c r="O191" s="105">
        <f t="shared" si="41"/>
        <v>0</v>
      </c>
      <c r="P191" s="105">
        <f t="shared" si="41"/>
        <v>0</v>
      </c>
      <c r="Q191" s="106">
        <f t="shared" si="41"/>
        <v>0</v>
      </c>
      <c r="R191" s="122">
        <f t="shared" si="42"/>
        <v>0</v>
      </c>
      <c r="S191" s="105">
        <f t="shared" si="42"/>
        <v>0</v>
      </c>
      <c r="T191" s="105">
        <f t="shared" si="42"/>
        <v>0</v>
      </c>
      <c r="U191" s="105">
        <f t="shared" si="42"/>
        <v>0</v>
      </c>
      <c r="V191" s="105">
        <f t="shared" si="42"/>
        <v>0</v>
      </c>
      <c r="W191" s="106">
        <f t="shared" si="42"/>
        <v>0</v>
      </c>
      <c r="Y191" s="213"/>
      <c r="Z191" s="214"/>
    </row>
    <row r="192" spans="2:26" x14ac:dyDescent="0.2">
      <c r="B192" s="92"/>
      <c r="C192" s="93"/>
      <c r="D192" s="99"/>
      <c r="E192" s="99"/>
      <c r="F192" s="40"/>
      <c r="G192" s="45"/>
      <c r="H192" s="40"/>
      <c r="I192" s="105">
        <f t="shared" si="43"/>
        <v>0</v>
      </c>
      <c r="J192" s="130"/>
      <c r="K192" s="131"/>
      <c r="L192" s="104">
        <f t="shared" ref="L192:Q196" si="44">IF($K192=1,$I192*N$11,IF($K192=2,$I192*N$12,IF($K192=3,$I192*N$13,IF($K192=4,$I192*N$14,IF($K192=5,$I192*N$15,IF($K192=6,$I192*N$16,IF($K192=7,$I192*N$17,IF($K192=8,$I192*N$18,0))))))))+IF($K192=9,$I192*N$19,IF($K192=10,$I192*N$20,IF($K192=11,$I192*N$21,IF($K192=12,$I192*N$22,IF($K192=13,$I192*N$23,IF($K192=14,$I192*N$24,IF($K192=15,$I192*N$25,IF($K192=16,$I192*N$26,0))))))))</f>
        <v>0</v>
      </c>
      <c r="M192" s="105">
        <f t="shared" si="44"/>
        <v>0</v>
      </c>
      <c r="N192" s="105">
        <f t="shared" si="44"/>
        <v>0</v>
      </c>
      <c r="O192" s="105">
        <f t="shared" si="44"/>
        <v>0</v>
      </c>
      <c r="P192" s="105">
        <f t="shared" si="44"/>
        <v>0</v>
      </c>
      <c r="Q192" s="106">
        <f t="shared" si="44"/>
        <v>0</v>
      </c>
      <c r="R192" s="122">
        <f t="shared" ref="R192:W196" si="45">IF($K192=1,$J192*N$11,IF($K192=2,$J192*N$12,IF($K192=3,$J192*N$13,IF($K192=4,$J192*N$14,IF($K192=5,$J192*N$15,IF($K192=6,$J192*N$16,IF($K192=7,$J192*N$17,IF($K192=8,$J192*N$18,0))))))))+IF($K192=9,$J192*N$19,IF($K192=10,$J192*N$20,IF($K192=11,$J192*N$21,IF($K192=12,$J192*N$22,IF($K192=13,$J192*N$23,IF($K192=14,$J192*N$24,IF($K192=15,$J192*N$25,IF($K192=16,$J192*N$26,0))))))))</f>
        <v>0</v>
      </c>
      <c r="S192" s="105">
        <f t="shared" si="45"/>
        <v>0</v>
      </c>
      <c r="T192" s="105">
        <f t="shared" si="45"/>
        <v>0</v>
      </c>
      <c r="U192" s="105">
        <f t="shared" si="45"/>
        <v>0</v>
      </c>
      <c r="V192" s="105">
        <f t="shared" si="45"/>
        <v>0</v>
      </c>
      <c r="W192" s="106">
        <f t="shared" si="45"/>
        <v>0</v>
      </c>
      <c r="Y192" s="213"/>
      <c r="Z192" s="214"/>
    </row>
    <row r="193" spans="2:26" x14ac:dyDescent="0.2">
      <c r="B193" s="92"/>
      <c r="C193" s="93"/>
      <c r="D193" s="99"/>
      <c r="E193" s="99"/>
      <c r="F193" s="40"/>
      <c r="G193" s="45"/>
      <c r="H193" s="40"/>
      <c r="I193" s="105">
        <f t="shared" si="43"/>
        <v>0</v>
      </c>
      <c r="J193" s="130"/>
      <c r="K193" s="131"/>
      <c r="L193" s="104">
        <f t="shared" si="44"/>
        <v>0</v>
      </c>
      <c r="M193" s="105">
        <f t="shared" si="44"/>
        <v>0</v>
      </c>
      <c r="N193" s="105">
        <f t="shared" si="44"/>
        <v>0</v>
      </c>
      <c r="O193" s="105">
        <f t="shared" si="44"/>
        <v>0</v>
      </c>
      <c r="P193" s="105">
        <f t="shared" si="44"/>
        <v>0</v>
      </c>
      <c r="Q193" s="106">
        <f t="shared" si="44"/>
        <v>0</v>
      </c>
      <c r="R193" s="122">
        <f t="shared" si="45"/>
        <v>0</v>
      </c>
      <c r="S193" s="105">
        <f t="shared" si="45"/>
        <v>0</v>
      </c>
      <c r="T193" s="105">
        <f t="shared" si="45"/>
        <v>0</v>
      </c>
      <c r="U193" s="105">
        <f t="shared" si="45"/>
        <v>0</v>
      </c>
      <c r="V193" s="105">
        <f t="shared" si="45"/>
        <v>0</v>
      </c>
      <c r="W193" s="106">
        <f t="shared" si="45"/>
        <v>0</v>
      </c>
      <c r="Y193" s="213"/>
      <c r="Z193" s="214"/>
    </row>
    <row r="194" spans="2:26" x14ac:dyDescent="0.2">
      <c r="B194" s="92"/>
      <c r="C194" s="93"/>
      <c r="D194" s="99"/>
      <c r="E194" s="99"/>
      <c r="F194" s="40"/>
      <c r="G194" s="45"/>
      <c r="H194" s="40"/>
      <c r="I194" s="105">
        <f t="shared" si="43"/>
        <v>0</v>
      </c>
      <c r="J194" s="130"/>
      <c r="K194" s="131"/>
      <c r="L194" s="104">
        <f t="shared" si="44"/>
        <v>0</v>
      </c>
      <c r="M194" s="105">
        <f t="shared" si="44"/>
        <v>0</v>
      </c>
      <c r="N194" s="105">
        <f t="shared" si="44"/>
        <v>0</v>
      </c>
      <c r="O194" s="105">
        <f t="shared" si="44"/>
        <v>0</v>
      </c>
      <c r="P194" s="105">
        <f t="shared" si="44"/>
        <v>0</v>
      </c>
      <c r="Q194" s="106">
        <f t="shared" si="44"/>
        <v>0</v>
      </c>
      <c r="R194" s="122">
        <f t="shared" si="45"/>
        <v>0</v>
      </c>
      <c r="S194" s="105">
        <f t="shared" si="45"/>
        <v>0</v>
      </c>
      <c r="T194" s="105">
        <f t="shared" si="45"/>
        <v>0</v>
      </c>
      <c r="U194" s="105">
        <f t="shared" si="45"/>
        <v>0</v>
      </c>
      <c r="V194" s="105">
        <f t="shared" si="45"/>
        <v>0</v>
      </c>
      <c r="W194" s="106">
        <f t="shared" si="45"/>
        <v>0</v>
      </c>
      <c r="Y194" s="213"/>
      <c r="Z194" s="214"/>
    </row>
    <row r="195" spans="2:26" x14ac:dyDescent="0.2">
      <c r="B195" s="92"/>
      <c r="C195" s="93"/>
      <c r="D195" s="99"/>
      <c r="E195" s="99"/>
      <c r="F195" s="40"/>
      <c r="G195" s="45"/>
      <c r="H195" s="40"/>
      <c r="I195" s="105">
        <f t="shared" si="43"/>
        <v>0</v>
      </c>
      <c r="J195" s="130"/>
      <c r="K195" s="131"/>
      <c r="L195" s="104">
        <f t="shared" si="44"/>
        <v>0</v>
      </c>
      <c r="M195" s="105">
        <f t="shared" si="44"/>
        <v>0</v>
      </c>
      <c r="N195" s="105">
        <f t="shared" si="44"/>
        <v>0</v>
      </c>
      <c r="O195" s="105">
        <f t="shared" si="44"/>
        <v>0</v>
      </c>
      <c r="P195" s="105">
        <f t="shared" si="44"/>
        <v>0</v>
      </c>
      <c r="Q195" s="106">
        <f t="shared" si="44"/>
        <v>0</v>
      </c>
      <c r="R195" s="122">
        <f t="shared" si="45"/>
        <v>0</v>
      </c>
      <c r="S195" s="105">
        <f t="shared" si="45"/>
        <v>0</v>
      </c>
      <c r="T195" s="105">
        <f t="shared" si="45"/>
        <v>0</v>
      </c>
      <c r="U195" s="105">
        <f t="shared" si="45"/>
        <v>0</v>
      </c>
      <c r="V195" s="105">
        <f t="shared" si="45"/>
        <v>0</v>
      </c>
      <c r="W195" s="106">
        <f t="shared" si="45"/>
        <v>0</v>
      </c>
      <c r="Y195" s="213"/>
      <c r="Z195" s="214"/>
    </row>
    <row r="196" spans="2:26" x14ac:dyDescent="0.2">
      <c r="B196" s="92"/>
      <c r="C196" s="93"/>
      <c r="D196" s="99"/>
      <c r="E196" s="99"/>
      <c r="F196" s="40"/>
      <c r="G196" s="45"/>
      <c r="H196" s="40"/>
      <c r="I196" s="105">
        <f t="shared" si="43"/>
        <v>0</v>
      </c>
      <c r="J196" s="130"/>
      <c r="K196" s="131"/>
      <c r="L196" s="104">
        <f t="shared" si="44"/>
        <v>0</v>
      </c>
      <c r="M196" s="105">
        <f t="shared" si="44"/>
        <v>0</v>
      </c>
      <c r="N196" s="105">
        <f t="shared" si="44"/>
        <v>0</v>
      </c>
      <c r="O196" s="105">
        <f t="shared" si="44"/>
        <v>0</v>
      </c>
      <c r="P196" s="105">
        <f t="shared" si="44"/>
        <v>0</v>
      </c>
      <c r="Q196" s="106">
        <f t="shared" si="44"/>
        <v>0</v>
      </c>
      <c r="R196" s="122">
        <f t="shared" si="45"/>
        <v>0</v>
      </c>
      <c r="S196" s="105">
        <f t="shared" si="45"/>
        <v>0</v>
      </c>
      <c r="T196" s="105">
        <f t="shared" si="45"/>
        <v>0</v>
      </c>
      <c r="U196" s="105">
        <f t="shared" si="45"/>
        <v>0</v>
      </c>
      <c r="V196" s="105">
        <f t="shared" si="45"/>
        <v>0</v>
      </c>
      <c r="W196" s="106">
        <f t="shared" si="45"/>
        <v>0</v>
      </c>
      <c r="Y196" s="213"/>
      <c r="Z196" s="214"/>
    </row>
    <row r="197" spans="2:26" x14ac:dyDescent="0.2">
      <c r="B197" s="84">
        <v>390</v>
      </c>
      <c r="C197" s="35" t="s">
        <v>56</v>
      </c>
      <c r="D197" s="85"/>
      <c r="E197" s="85"/>
      <c r="F197" s="86"/>
      <c r="G197" s="87"/>
      <c r="H197" s="86"/>
      <c r="I197" s="123"/>
      <c r="J197" s="88"/>
      <c r="K197" s="89"/>
      <c r="L197" s="124"/>
      <c r="M197" s="123"/>
      <c r="N197" s="123"/>
      <c r="O197" s="123"/>
      <c r="P197" s="123"/>
      <c r="Q197" s="125"/>
      <c r="R197" s="126"/>
      <c r="S197" s="123"/>
      <c r="T197" s="123"/>
      <c r="U197" s="123"/>
      <c r="V197" s="123"/>
      <c r="W197" s="125"/>
      <c r="Y197" s="213"/>
      <c r="Z197" s="214"/>
    </row>
    <row r="198" spans="2:26" x14ac:dyDescent="0.2">
      <c r="B198" s="92"/>
      <c r="C198" s="93" t="s">
        <v>41</v>
      </c>
      <c r="D198" s="133"/>
      <c r="E198" s="133"/>
      <c r="F198" s="100"/>
      <c r="G198" s="101"/>
      <c r="H198" s="100"/>
      <c r="I198" s="105">
        <f>H198*F198</f>
        <v>0</v>
      </c>
      <c r="J198" s="132"/>
      <c r="K198" s="103"/>
      <c r="L198" s="104">
        <f t="shared" ref="L198:Q213" si="46">IF($K198=1,$I198*N$11,IF($K198=2,$I198*N$12,IF($K198=3,$I198*N$13,IF($K198=4,$I198*N$14,IF($K198=5,$I198*N$15,IF($K198=6,$I198*N$16,IF($K198=7,$I198*N$17,IF($K198=8,$I198*N$18,0))))))))+IF($K198=9,$I198*N$19,IF($K198=10,$I198*N$20,IF($K198=11,$I198*N$21,IF($K198=12,$I198*N$22,IF($K198=13,$I198*N$23,IF($K198=14,$I198*N$24,IF($K198=15,$I198*N$25,IF($K198=16,$I198*N$26,0))))))))</f>
        <v>0</v>
      </c>
      <c r="M198" s="105">
        <f t="shared" si="46"/>
        <v>0</v>
      </c>
      <c r="N198" s="105">
        <f t="shared" si="46"/>
        <v>0</v>
      </c>
      <c r="O198" s="105">
        <f t="shared" si="46"/>
        <v>0</v>
      </c>
      <c r="P198" s="105">
        <f t="shared" si="46"/>
        <v>0</v>
      </c>
      <c r="Q198" s="106">
        <f t="shared" si="46"/>
        <v>0</v>
      </c>
      <c r="R198" s="122">
        <f t="shared" ref="R198:W213" si="47">IF($K198=1,$J198*N$11,IF($K198=2,$J198*N$12,IF($K198=3,$J198*N$13,IF($K198=4,$J198*N$14,IF($K198=5,$J198*N$15,IF($K198=6,$J198*N$16,IF($K198=7,$J198*N$17,IF($K198=8,$J198*N$18,0))))))))+IF($K198=9,$J198*N$19,IF($K198=10,$J198*N$20,IF($K198=11,$J198*N$21,IF($K198=12,$J198*N$22,IF($K198=13,$J198*N$23,IF($K198=14,$J198*N$24,IF($K198=15,$J198*N$25,IF($K198=16,$J198*N$26,0))))))))</f>
        <v>0</v>
      </c>
      <c r="S198" s="105">
        <f t="shared" si="47"/>
        <v>0</v>
      </c>
      <c r="T198" s="105">
        <f t="shared" si="47"/>
        <v>0</v>
      </c>
      <c r="U198" s="105">
        <f t="shared" si="47"/>
        <v>0</v>
      </c>
      <c r="V198" s="105">
        <f t="shared" si="47"/>
        <v>0</v>
      </c>
      <c r="W198" s="106">
        <f t="shared" si="47"/>
        <v>0</v>
      </c>
      <c r="Y198" s="213"/>
      <c r="Z198" s="214"/>
    </row>
    <row r="199" spans="2:26" x14ac:dyDescent="0.2">
      <c r="B199" s="92"/>
      <c r="C199" s="93"/>
      <c r="D199" s="133"/>
      <c r="E199" s="133"/>
      <c r="F199" s="100"/>
      <c r="G199" s="101"/>
      <c r="H199" s="100"/>
      <c r="I199" s="105">
        <f>H199*F199</f>
        <v>0</v>
      </c>
      <c r="J199" s="132"/>
      <c r="K199" s="103"/>
      <c r="L199" s="104">
        <f t="shared" si="46"/>
        <v>0</v>
      </c>
      <c r="M199" s="105">
        <f t="shared" si="46"/>
        <v>0</v>
      </c>
      <c r="N199" s="105">
        <f t="shared" si="46"/>
        <v>0</v>
      </c>
      <c r="O199" s="105">
        <f t="shared" si="46"/>
        <v>0</v>
      </c>
      <c r="P199" s="105">
        <f t="shared" si="46"/>
        <v>0</v>
      </c>
      <c r="Q199" s="106">
        <f t="shared" si="46"/>
        <v>0</v>
      </c>
      <c r="R199" s="122">
        <f t="shared" si="47"/>
        <v>0</v>
      </c>
      <c r="S199" s="105">
        <f t="shared" si="47"/>
        <v>0</v>
      </c>
      <c r="T199" s="105">
        <f t="shared" si="47"/>
        <v>0</v>
      </c>
      <c r="U199" s="105">
        <f t="shared" si="47"/>
        <v>0</v>
      </c>
      <c r="V199" s="105">
        <f t="shared" si="47"/>
        <v>0</v>
      </c>
      <c r="W199" s="106">
        <f t="shared" si="47"/>
        <v>0</v>
      </c>
      <c r="Y199" s="213"/>
      <c r="Z199" s="214"/>
    </row>
    <row r="200" spans="2:26" x14ac:dyDescent="0.2">
      <c r="B200" s="92"/>
      <c r="C200" s="93"/>
      <c r="D200" s="133"/>
      <c r="E200" s="133"/>
      <c r="F200" s="100"/>
      <c r="G200" s="101"/>
      <c r="H200" s="100"/>
      <c r="I200" s="105">
        <f>H200*F200</f>
        <v>0</v>
      </c>
      <c r="J200" s="132"/>
      <c r="K200" s="103"/>
      <c r="L200" s="104">
        <f t="shared" si="46"/>
        <v>0</v>
      </c>
      <c r="M200" s="105">
        <f t="shared" si="46"/>
        <v>0</v>
      </c>
      <c r="N200" s="105">
        <f t="shared" si="46"/>
        <v>0</v>
      </c>
      <c r="O200" s="105">
        <f t="shared" si="46"/>
        <v>0</v>
      </c>
      <c r="P200" s="105">
        <f t="shared" si="46"/>
        <v>0</v>
      </c>
      <c r="Q200" s="106">
        <f t="shared" si="46"/>
        <v>0</v>
      </c>
      <c r="R200" s="122">
        <f t="shared" si="47"/>
        <v>0</v>
      </c>
      <c r="S200" s="105">
        <f t="shared" si="47"/>
        <v>0</v>
      </c>
      <c r="T200" s="105">
        <f t="shared" si="47"/>
        <v>0</v>
      </c>
      <c r="U200" s="105">
        <f t="shared" si="47"/>
        <v>0</v>
      </c>
      <c r="V200" s="105">
        <f t="shared" si="47"/>
        <v>0</v>
      </c>
      <c r="W200" s="106">
        <f t="shared" si="47"/>
        <v>0</v>
      </c>
      <c r="Y200" s="213"/>
      <c r="Z200" s="214"/>
    </row>
    <row r="201" spans="2:26" x14ac:dyDescent="0.2">
      <c r="B201" s="92"/>
      <c r="C201" s="93"/>
      <c r="D201" s="133"/>
      <c r="E201" s="133"/>
      <c r="F201" s="100"/>
      <c r="G201" s="101"/>
      <c r="H201" s="100"/>
      <c r="I201" s="105">
        <f>H201*F201</f>
        <v>0</v>
      </c>
      <c r="J201" s="132"/>
      <c r="K201" s="103"/>
      <c r="L201" s="104">
        <f t="shared" si="46"/>
        <v>0</v>
      </c>
      <c r="M201" s="105">
        <f t="shared" si="46"/>
        <v>0</v>
      </c>
      <c r="N201" s="105">
        <f t="shared" si="46"/>
        <v>0</v>
      </c>
      <c r="O201" s="105">
        <f t="shared" si="46"/>
        <v>0</v>
      </c>
      <c r="P201" s="105">
        <f t="shared" si="46"/>
        <v>0</v>
      </c>
      <c r="Q201" s="106">
        <f t="shared" si="46"/>
        <v>0</v>
      </c>
      <c r="R201" s="122">
        <f t="shared" si="47"/>
        <v>0</v>
      </c>
      <c r="S201" s="105">
        <f t="shared" si="47"/>
        <v>0</v>
      </c>
      <c r="T201" s="105">
        <f t="shared" si="47"/>
        <v>0</v>
      </c>
      <c r="U201" s="105">
        <f t="shared" si="47"/>
        <v>0</v>
      </c>
      <c r="V201" s="105">
        <f t="shared" si="47"/>
        <v>0</v>
      </c>
      <c r="W201" s="106">
        <f t="shared" si="47"/>
        <v>0</v>
      </c>
      <c r="Y201" s="213"/>
      <c r="Z201" s="214"/>
    </row>
    <row r="202" spans="2:26" x14ac:dyDescent="0.2">
      <c r="B202" s="92"/>
      <c r="C202" s="93"/>
      <c r="D202" s="133"/>
      <c r="E202" s="133"/>
      <c r="F202" s="100"/>
      <c r="G202" s="101"/>
      <c r="H202" s="100"/>
      <c r="I202" s="105">
        <f>H202*F202</f>
        <v>0</v>
      </c>
      <c r="J202" s="132"/>
      <c r="K202" s="103"/>
      <c r="L202" s="104">
        <f t="shared" si="46"/>
        <v>0</v>
      </c>
      <c r="M202" s="105">
        <f t="shared" si="46"/>
        <v>0</v>
      </c>
      <c r="N202" s="105">
        <f t="shared" si="46"/>
        <v>0</v>
      </c>
      <c r="O202" s="105">
        <f t="shared" si="46"/>
        <v>0</v>
      </c>
      <c r="P202" s="105">
        <f t="shared" si="46"/>
        <v>0</v>
      </c>
      <c r="Q202" s="106">
        <f t="shared" si="46"/>
        <v>0</v>
      </c>
      <c r="R202" s="122">
        <f t="shared" si="47"/>
        <v>0</v>
      </c>
      <c r="S202" s="105">
        <f t="shared" si="47"/>
        <v>0</v>
      </c>
      <c r="T202" s="105">
        <f t="shared" si="47"/>
        <v>0</v>
      </c>
      <c r="U202" s="105">
        <f t="shared" si="47"/>
        <v>0</v>
      </c>
      <c r="V202" s="105">
        <f t="shared" si="47"/>
        <v>0</v>
      </c>
      <c r="W202" s="106">
        <f t="shared" si="47"/>
        <v>0</v>
      </c>
      <c r="Y202" s="213"/>
      <c r="Z202" s="214"/>
    </row>
    <row r="203" spans="2:26" x14ac:dyDescent="0.2">
      <c r="B203" s="92"/>
      <c r="C203" s="93"/>
      <c r="D203" s="133"/>
      <c r="E203" s="133"/>
      <c r="F203" s="100"/>
      <c r="G203" s="101"/>
      <c r="H203" s="100"/>
      <c r="I203" s="105">
        <f t="shared" ref="I203:I214" si="48">H203*F203</f>
        <v>0</v>
      </c>
      <c r="J203" s="132"/>
      <c r="K203" s="103"/>
      <c r="L203" s="104">
        <f t="shared" si="46"/>
        <v>0</v>
      </c>
      <c r="M203" s="105">
        <f t="shared" si="46"/>
        <v>0</v>
      </c>
      <c r="N203" s="105">
        <f t="shared" si="46"/>
        <v>0</v>
      </c>
      <c r="O203" s="105">
        <f t="shared" si="46"/>
        <v>0</v>
      </c>
      <c r="P203" s="105">
        <f t="shared" si="46"/>
        <v>0</v>
      </c>
      <c r="Q203" s="106">
        <f t="shared" si="46"/>
        <v>0</v>
      </c>
      <c r="R203" s="122">
        <f t="shared" si="47"/>
        <v>0</v>
      </c>
      <c r="S203" s="105">
        <f t="shared" si="47"/>
        <v>0</v>
      </c>
      <c r="T203" s="105">
        <f t="shared" si="47"/>
        <v>0</v>
      </c>
      <c r="U203" s="105">
        <f t="shared" si="47"/>
        <v>0</v>
      </c>
      <c r="V203" s="105">
        <f t="shared" si="47"/>
        <v>0</v>
      </c>
      <c r="W203" s="106">
        <f t="shared" si="47"/>
        <v>0</v>
      </c>
      <c r="Y203" s="213"/>
      <c r="Z203" s="214"/>
    </row>
    <row r="204" spans="2:26" x14ac:dyDescent="0.2">
      <c r="B204" s="92"/>
      <c r="C204" s="93"/>
      <c r="D204" s="133"/>
      <c r="E204" s="133"/>
      <c r="F204" s="100"/>
      <c r="G204" s="101"/>
      <c r="H204" s="100"/>
      <c r="I204" s="105">
        <f t="shared" si="48"/>
        <v>0</v>
      </c>
      <c r="J204" s="132"/>
      <c r="K204" s="103"/>
      <c r="L204" s="104">
        <f t="shared" si="46"/>
        <v>0</v>
      </c>
      <c r="M204" s="105">
        <f t="shared" si="46"/>
        <v>0</v>
      </c>
      <c r="N204" s="105">
        <f t="shared" si="46"/>
        <v>0</v>
      </c>
      <c r="O204" s="105">
        <f t="shared" si="46"/>
        <v>0</v>
      </c>
      <c r="P204" s="105">
        <f t="shared" si="46"/>
        <v>0</v>
      </c>
      <c r="Q204" s="106">
        <f t="shared" si="46"/>
        <v>0</v>
      </c>
      <c r="R204" s="122">
        <f t="shared" si="47"/>
        <v>0</v>
      </c>
      <c r="S204" s="105">
        <f t="shared" si="47"/>
        <v>0</v>
      </c>
      <c r="T204" s="105">
        <f t="shared" si="47"/>
        <v>0</v>
      </c>
      <c r="U204" s="105">
        <f t="shared" si="47"/>
        <v>0</v>
      </c>
      <c r="V204" s="105">
        <f t="shared" si="47"/>
        <v>0</v>
      </c>
      <c r="W204" s="106">
        <f t="shared" si="47"/>
        <v>0</v>
      </c>
      <c r="Y204" s="213"/>
      <c r="Z204" s="214"/>
    </row>
    <row r="205" spans="2:26" x14ac:dyDescent="0.2">
      <c r="B205" s="92"/>
      <c r="C205" s="93"/>
      <c r="D205" s="133"/>
      <c r="E205" s="133"/>
      <c r="F205" s="100"/>
      <c r="G205" s="101"/>
      <c r="H205" s="100"/>
      <c r="I205" s="105">
        <f t="shared" si="48"/>
        <v>0</v>
      </c>
      <c r="J205" s="132"/>
      <c r="K205" s="103"/>
      <c r="L205" s="104">
        <f t="shared" si="46"/>
        <v>0</v>
      </c>
      <c r="M205" s="105">
        <f t="shared" si="46"/>
        <v>0</v>
      </c>
      <c r="N205" s="105">
        <f t="shared" si="46"/>
        <v>0</v>
      </c>
      <c r="O205" s="105">
        <f t="shared" si="46"/>
        <v>0</v>
      </c>
      <c r="P205" s="105">
        <f t="shared" si="46"/>
        <v>0</v>
      </c>
      <c r="Q205" s="106">
        <f t="shared" si="46"/>
        <v>0</v>
      </c>
      <c r="R205" s="122">
        <f t="shared" si="47"/>
        <v>0</v>
      </c>
      <c r="S205" s="105">
        <f t="shared" si="47"/>
        <v>0</v>
      </c>
      <c r="T205" s="105">
        <f t="shared" si="47"/>
        <v>0</v>
      </c>
      <c r="U205" s="105">
        <f t="shared" si="47"/>
        <v>0</v>
      </c>
      <c r="V205" s="105">
        <f t="shared" si="47"/>
        <v>0</v>
      </c>
      <c r="W205" s="106">
        <f t="shared" si="47"/>
        <v>0</v>
      </c>
      <c r="Y205" s="213"/>
      <c r="Z205" s="214"/>
    </row>
    <row r="206" spans="2:26" x14ac:dyDescent="0.2">
      <c r="B206" s="92"/>
      <c r="C206" s="93"/>
      <c r="D206" s="133"/>
      <c r="E206" s="133"/>
      <c r="F206" s="100"/>
      <c r="G206" s="101"/>
      <c r="H206" s="100"/>
      <c r="I206" s="105">
        <f>H206*F206</f>
        <v>0</v>
      </c>
      <c r="J206" s="132"/>
      <c r="K206" s="103"/>
      <c r="L206" s="104">
        <f t="shared" si="46"/>
        <v>0</v>
      </c>
      <c r="M206" s="105">
        <f t="shared" si="46"/>
        <v>0</v>
      </c>
      <c r="N206" s="105">
        <f t="shared" si="46"/>
        <v>0</v>
      </c>
      <c r="O206" s="105">
        <f t="shared" si="46"/>
        <v>0</v>
      </c>
      <c r="P206" s="105">
        <f t="shared" si="46"/>
        <v>0</v>
      </c>
      <c r="Q206" s="106">
        <f t="shared" si="46"/>
        <v>0</v>
      </c>
      <c r="R206" s="122">
        <f t="shared" si="47"/>
        <v>0</v>
      </c>
      <c r="S206" s="105">
        <f t="shared" si="47"/>
        <v>0</v>
      </c>
      <c r="T206" s="105">
        <f t="shared" si="47"/>
        <v>0</v>
      </c>
      <c r="U206" s="105">
        <f t="shared" si="47"/>
        <v>0</v>
      </c>
      <c r="V206" s="105">
        <f t="shared" si="47"/>
        <v>0</v>
      </c>
      <c r="W206" s="106">
        <f t="shared" si="47"/>
        <v>0</v>
      </c>
      <c r="Y206" s="213"/>
      <c r="Z206" s="214"/>
    </row>
    <row r="207" spans="2:26" x14ac:dyDescent="0.2">
      <c r="B207" s="92"/>
      <c r="C207" s="93"/>
      <c r="D207" s="133"/>
      <c r="E207" s="133"/>
      <c r="F207" s="100"/>
      <c r="G207" s="101"/>
      <c r="H207" s="100"/>
      <c r="I207" s="105">
        <f>H207*F207</f>
        <v>0</v>
      </c>
      <c r="J207" s="132"/>
      <c r="K207" s="103"/>
      <c r="L207" s="104">
        <f t="shared" si="46"/>
        <v>0</v>
      </c>
      <c r="M207" s="105">
        <f t="shared" si="46"/>
        <v>0</v>
      </c>
      <c r="N207" s="105">
        <f t="shared" si="46"/>
        <v>0</v>
      </c>
      <c r="O207" s="105">
        <f t="shared" si="46"/>
        <v>0</v>
      </c>
      <c r="P207" s="105">
        <f t="shared" si="46"/>
        <v>0</v>
      </c>
      <c r="Q207" s="106">
        <f t="shared" si="46"/>
        <v>0</v>
      </c>
      <c r="R207" s="122">
        <f t="shared" si="47"/>
        <v>0</v>
      </c>
      <c r="S207" s="105">
        <f t="shared" si="47"/>
        <v>0</v>
      </c>
      <c r="T207" s="105">
        <f t="shared" si="47"/>
        <v>0</v>
      </c>
      <c r="U207" s="105">
        <f t="shared" si="47"/>
        <v>0</v>
      </c>
      <c r="V207" s="105">
        <f t="shared" si="47"/>
        <v>0</v>
      </c>
      <c r="W207" s="106">
        <f t="shared" si="47"/>
        <v>0</v>
      </c>
      <c r="Y207" s="213"/>
      <c r="Z207" s="214"/>
    </row>
    <row r="208" spans="2:26" x14ac:dyDescent="0.2">
      <c r="B208" s="92"/>
      <c r="C208" s="93"/>
      <c r="D208" s="133"/>
      <c r="E208" s="133"/>
      <c r="F208" s="100"/>
      <c r="G208" s="101"/>
      <c r="H208" s="100"/>
      <c r="I208" s="105">
        <f>H208*F208</f>
        <v>0</v>
      </c>
      <c r="J208" s="132"/>
      <c r="K208" s="103"/>
      <c r="L208" s="104">
        <f t="shared" si="46"/>
        <v>0</v>
      </c>
      <c r="M208" s="105">
        <f t="shared" si="46"/>
        <v>0</v>
      </c>
      <c r="N208" s="105">
        <f t="shared" si="46"/>
        <v>0</v>
      </c>
      <c r="O208" s="105">
        <f t="shared" si="46"/>
        <v>0</v>
      </c>
      <c r="P208" s="105">
        <f t="shared" si="46"/>
        <v>0</v>
      </c>
      <c r="Q208" s="106">
        <f t="shared" si="46"/>
        <v>0</v>
      </c>
      <c r="R208" s="122">
        <f t="shared" si="47"/>
        <v>0</v>
      </c>
      <c r="S208" s="105">
        <f t="shared" si="47"/>
        <v>0</v>
      </c>
      <c r="T208" s="105">
        <f t="shared" si="47"/>
        <v>0</v>
      </c>
      <c r="U208" s="105">
        <f t="shared" si="47"/>
        <v>0</v>
      </c>
      <c r="V208" s="105">
        <f t="shared" si="47"/>
        <v>0</v>
      </c>
      <c r="W208" s="106">
        <f t="shared" si="47"/>
        <v>0</v>
      </c>
      <c r="Y208" s="213"/>
      <c r="Z208" s="214"/>
    </row>
    <row r="209" spans="2:26" x14ac:dyDescent="0.2">
      <c r="B209" s="92"/>
      <c r="C209" s="93"/>
      <c r="D209" s="133"/>
      <c r="E209" s="133"/>
      <c r="F209" s="100"/>
      <c r="G209" s="101"/>
      <c r="H209" s="100"/>
      <c r="I209" s="105">
        <f>H209*F209</f>
        <v>0</v>
      </c>
      <c r="J209" s="132"/>
      <c r="K209" s="103"/>
      <c r="L209" s="104">
        <f t="shared" si="46"/>
        <v>0</v>
      </c>
      <c r="M209" s="105">
        <f t="shared" si="46"/>
        <v>0</v>
      </c>
      <c r="N209" s="105">
        <f t="shared" si="46"/>
        <v>0</v>
      </c>
      <c r="O209" s="105">
        <f t="shared" si="46"/>
        <v>0</v>
      </c>
      <c r="P209" s="105">
        <f t="shared" si="46"/>
        <v>0</v>
      </c>
      <c r="Q209" s="106">
        <f t="shared" si="46"/>
        <v>0</v>
      </c>
      <c r="R209" s="122">
        <f t="shared" si="47"/>
        <v>0</v>
      </c>
      <c r="S209" s="105">
        <f t="shared" si="47"/>
        <v>0</v>
      </c>
      <c r="T209" s="105">
        <f t="shared" si="47"/>
        <v>0</v>
      </c>
      <c r="U209" s="105">
        <f t="shared" si="47"/>
        <v>0</v>
      </c>
      <c r="V209" s="105">
        <f t="shared" si="47"/>
        <v>0</v>
      </c>
      <c r="W209" s="106">
        <f t="shared" si="47"/>
        <v>0</v>
      </c>
      <c r="Y209" s="213"/>
      <c r="Z209" s="214"/>
    </row>
    <row r="210" spans="2:26" x14ac:dyDescent="0.2">
      <c r="B210" s="92"/>
      <c r="C210" s="93"/>
      <c r="D210" s="133"/>
      <c r="E210" s="133"/>
      <c r="F210" s="100"/>
      <c r="G210" s="101"/>
      <c r="H210" s="100"/>
      <c r="I210" s="105">
        <f>H210*F210</f>
        <v>0</v>
      </c>
      <c r="J210" s="132"/>
      <c r="K210" s="103"/>
      <c r="L210" s="104">
        <f t="shared" si="46"/>
        <v>0</v>
      </c>
      <c r="M210" s="105">
        <f t="shared" si="46"/>
        <v>0</v>
      </c>
      <c r="N210" s="105">
        <f t="shared" si="46"/>
        <v>0</v>
      </c>
      <c r="O210" s="105">
        <f t="shared" si="46"/>
        <v>0</v>
      </c>
      <c r="P210" s="105">
        <f t="shared" si="46"/>
        <v>0</v>
      </c>
      <c r="Q210" s="106">
        <f t="shared" si="46"/>
        <v>0</v>
      </c>
      <c r="R210" s="122">
        <f t="shared" si="47"/>
        <v>0</v>
      </c>
      <c r="S210" s="105">
        <f t="shared" si="47"/>
        <v>0</v>
      </c>
      <c r="T210" s="105">
        <f t="shared" si="47"/>
        <v>0</v>
      </c>
      <c r="U210" s="105">
        <f t="shared" si="47"/>
        <v>0</v>
      </c>
      <c r="V210" s="105">
        <f t="shared" si="47"/>
        <v>0</v>
      </c>
      <c r="W210" s="106">
        <f t="shared" si="47"/>
        <v>0</v>
      </c>
      <c r="Y210" s="213"/>
      <c r="Z210" s="214"/>
    </row>
    <row r="211" spans="2:26" x14ac:dyDescent="0.2">
      <c r="B211" s="92"/>
      <c r="C211" s="93"/>
      <c r="D211" s="133"/>
      <c r="E211" s="133"/>
      <c r="F211" s="100"/>
      <c r="G211" s="101"/>
      <c r="H211" s="100"/>
      <c r="I211" s="105">
        <f t="shared" si="48"/>
        <v>0</v>
      </c>
      <c r="J211" s="132"/>
      <c r="K211" s="103"/>
      <c r="L211" s="104">
        <f t="shared" si="46"/>
        <v>0</v>
      </c>
      <c r="M211" s="105">
        <f t="shared" si="46"/>
        <v>0</v>
      </c>
      <c r="N211" s="105">
        <f t="shared" si="46"/>
        <v>0</v>
      </c>
      <c r="O211" s="105">
        <f t="shared" si="46"/>
        <v>0</v>
      </c>
      <c r="P211" s="105">
        <f t="shared" si="46"/>
        <v>0</v>
      </c>
      <c r="Q211" s="106">
        <f t="shared" si="46"/>
        <v>0</v>
      </c>
      <c r="R211" s="122">
        <f t="shared" si="47"/>
        <v>0</v>
      </c>
      <c r="S211" s="105">
        <f t="shared" si="47"/>
        <v>0</v>
      </c>
      <c r="T211" s="105">
        <f t="shared" si="47"/>
        <v>0</v>
      </c>
      <c r="U211" s="105">
        <f t="shared" si="47"/>
        <v>0</v>
      </c>
      <c r="V211" s="105">
        <f t="shared" si="47"/>
        <v>0</v>
      </c>
      <c r="W211" s="106">
        <f t="shared" si="47"/>
        <v>0</v>
      </c>
      <c r="Y211" s="213"/>
      <c r="Z211" s="214"/>
    </row>
    <row r="212" spans="2:26" x14ac:dyDescent="0.2">
      <c r="B212" s="92"/>
      <c r="C212" s="93"/>
      <c r="D212" s="133"/>
      <c r="E212" s="133"/>
      <c r="F212" s="100"/>
      <c r="G212" s="101"/>
      <c r="H212" s="100"/>
      <c r="I212" s="105">
        <f t="shared" si="48"/>
        <v>0</v>
      </c>
      <c r="J212" s="132"/>
      <c r="K212" s="103"/>
      <c r="L212" s="104">
        <f t="shared" si="46"/>
        <v>0</v>
      </c>
      <c r="M212" s="105">
        <f t="shared" si="46"/>
        <v>0</v>
      </c>
      <c r="N212" s="105">
        <f t="shared" si="46"/>
        <v>0</v>
      </c>
      <c r="O212" s="105">
        <f t="shared" si="46"/>
        <v>0</v>
      </c>
      <c r="P212" s="105">
        <f t="shared" si="46"/>
        <v>0</v>
      </c>
      <c r="Q212" s="106">
        <f t="shared" si="46"/>
        <v>0</v>
      </c>
      <c r="R212" s="122">
        <f t="shared" si="47"/>
        <v>0</v>
      </c>
      <c r="S212" s="105">
        <f t="shared" si="47"/>
        <v>0</v>
      </c>
      <c r="T212" s="105">
        <f t="shared" si="47"/>
        <v>0</v>
      </c>
      <c r="U212" s="105">
        <f t="shared" si="47"/>
        <v>0</v>
      </c>
      <c r="V212" s="105">
        <f t="shared" si="47"/>
        <v>0</v>
      </c>
      <c r="W212" s="106">
        <f t="shared" si="47"/>
        <v>0</v>
      </c>
      <c r="Y212" s="213"/>
      <c r="Z212" s="214"/>
    </row>
    <row r="213" spans="2:26" x14ac:dyDescent="0.2">
      <c r="B213" s="92"/>
      <c r="C213" s="93"/>
      <c r="D213" s="133"/>
      <c r="E213" s="133"/>
      <c r="F213" s="100"/>
      <c r="G213" s="101"/>
      <c r="H213" s="100"/>
      <c r="I213" s="105">
        <f t="shared" si="48"/>
        <v>0</v>
      </c>
      <c r="J213" s="132"/>
      <c r="K213" s="103"/>
      <c r="L213" s="104">
        <f t="shared" si="46"/>
        <v>0</v>
      </c>
      <c r="M213" s="105">
        <f t="shared" si="46"/>
        <v>0</v>
      </c>
      <c r="N213" s="105">
        <f t="shared" si="46"/>
        <v>0</v>
      </c>
      <c r="O213" s="105">
        <f t="shared" si="46"/>
        <v>0</v>
      </c>
      <c r="P213" s="105">
        <f t="shared" si="46"/>
        <v>0</v>
      </c>
      <c r="Q213" s="106">
        <f t="shared" si="46"/>
        <v>0</v>
      </c>
      <c r="R213" s="122">
        <f t="shared" si="47"/>
        <v>0</v>
      </c>
      <c r="S213" s="105">
        <f t="shared" si="47"/>
        <v>0</v>
      </c>
      <c r="T213" s="105">
        <f t="shared" si="47"/>
        <v>0</v>
      </c>
      <c r="U213" s="105">
        <f t="shared" si="47"/>
        <v>0</v>
      </c>
      <c r="V213" s="105">
        <f t="shared" si="47"/>
        <v>0</v>
      </c>
      <c r="W213" s="106">
        <f t="shared" si="47"/>
        <v>0</v>
      </c>
      <c r="Y213" s="213"/>
      <c r="Z213" s="214"/>
    </row>
    <row r="214" spans="2:26" x14ac:dyDescent="0.2">
      <c r="B214" s="92"/>
      <c r="C214" s="93"/>
      <c r="D214" s="133"/>
      <c r="E214" s="133"/>
      <c r="F214" s="100"/>
      <c r="G214" s="101"/>
      <c r="H214" s="100"/>
      <c r="I214" s="105">
        <f t="shared" si="48"/>
        <v>0</v>
      </c>
      <c r="J214" s="132"/>
      <c r="K214" s="103"/>
      <c r="L214" s="104">
        <f t="shared" ref="L214:Q218" si="49">IF($K214=1,$I214*N$11,IF($K214=2,$I214*N$12,IF($K214=3,$I214*N$13,IF($K214=4,$I214*N$14,IF($K214=5,$I214*N$15,IF($K214=6,$I214*N$16,IF($K214=7,$I214*N$17,IF($K214=8,$I214*N$18,0))))))))+IF($K214=9,$I214*N$19,IF($K214=10,$I214*N$20,IF($K214=11,$I214*N$21,IF($K214=12,$I214*N$22,IF($K214=13,$I214*N$23,IF($K214=14,$I214*N$24,IF($K214=15,$I214*N$25,IF($K214=16,$I214*N$26,0))))))))</f>
        <v>0</v>
      </c>
      <c r="M214" s="105">
        <f t="shared" si="49"/>
        <v>0</v>
      </c>
      <c r="N214" s="105">
        <f t="shared" si="49"/>
        <v>0</v>
      </c>
      <c r="O214" s="105">
        <f t="shared" si="49"/>
        <v>0</v>
      </c>
      <c r="P214" s="105">
        <f t="shared" si="49"/>
        <v>0</v>
      </c>
      <c r="Q214" s="106">
        <f t="shared" si="49"/>
        <v>0</v>
      </c>
      <c r="R214" s="122">
        <f t="shared" ref="R214:W218" si="50">IF($K214=1,$J214*N$11,IF($K214=2,$J214*N$12,IF($K214=3,$J214*N$13,IF($K214=4,$J214*N$14,IF($K214=5,$J214*N$15,IF($K214=6,$J214*N$16,IF($K214=7,$J214*N$17,IF($K214=8,$J214*N$18,0))))))))+IF($K214=9,$J214*N$19,IF($K214=10,$J214*N$20,IF($K214=11,$J214*N$21,IF($K214=12,$J214*N$22,IF($K214=13,$J214*N$23,IF($K214=14,$J214*N$24,IF($K214=15,$J214*N$25,IF($K214=16,$J214*N$26,0))))))))</f>
        <v>0</v>
      </c>
      <c r="S214" s="105">
        <f t="shared" si="50"/>
        <v>0</v>
      </c>
      <c r="T214" s="105">
        <f t="shared" si="50"/>
        <v>0</v>
      </c>
      <c r="U214" s="105">
        <f t="shared" si="50"/>
        <v>0</v>
      </c>
      <c r="V214" s="105">
        <f t="shared" si="50"/>
        <v>0</v>
      </c>
      <c r="W214" s="106">
        <f t="shared" si="50"/>
        <v>0</v>
      </c>
      <c r="Y214" s="213"/>
      <c r="Z214" s="214"/>
    </row>
    <row r="215" spans="2:26" x14ac:dyDescent="0.2">
      <c r="B215" s="92"/>
      <c r="C215" s="93"/>
      <c r="D215" s="133"/>
      <c r="E215" s="133"/>
      <c r="F215" s="100"/>
      <c r="G215" s="101"/>
      <c r="H215" s="100"/>
      <c r="I215" s="105">
        <f>H215*F215</f>
        <v>0</v>
      </c>
      <c r="J215" s="132"/>
      <c r="K215" s="103"/>
      <c r="L215" s="104">
        <f t="shared" si="49"/>
        <v>0</v>
      </c>
      <c r="M215" s="105">
        <f t="shared" si="49"/>
        <v>0</v>
      </c>
      <c r="N215" s="105">
        <f t="shared" si="49"/>
        <v>0</v>
      </c>
      <c r="O215" s="105">
        <f t="shared" si="49"/>
        <v>0</v>
      </c>
      <c r="P215" s="105">
        <f t="shared" si="49"/>
        <v>0</v>
      </c>
      <c r="Q215" s="106">
        <f t="shared" si="49"/>
        <v>0</v>
      </c>
      <c r="R215" s="122">
        <f t="shared" si="50"/>
        <v>0</v>
      </c>
      <c r="S215" s="105">
        <f t="shared" si="50"/>
        <v>0</v>
      </c>
      <c r="T215" s="105">
        <f t="shared" si="50"/>
        <v>0</v>
      </c>
      <c r="U215" s="105">
        <f t="shared" si="50"/>
        <v>0</v>
      </c>
      <c r="V215" s="105">
        <f t="shared" si="50"/>
        <v>0</v>
      </c>
      <c r="W215" s="106">
        <f t="shared" si="50"/>
        <v>0</v>
      </c>
      <c r="Y215" s="213"/>
      <c r="Z215" s="214"/>
    </row>
    <row r="216" spans="2:26" x14ac:dyDescent="0.2">
      <c r="B216" s="92"/>
      <c r="C216" s="93"/>
      <c r="D216" s="133"/>
      <c r="E216" s="133"/>
      <c r="F216" s="100"/>
      <c r="G216" s="101"/>
      <c r="H216" s="100"/>
      <c r="I216" s="105">
        <f>H216*F216</f>
        <v>0</v>
      </c>
      <c r="J216" s="132"/>
      <c r="K216" s="103"/>
      <c r="L216" s="104">
        <f t="shared" si="49"/>
        <v>0</v>
      </c>
      <c r="M216" s="105">
        <f t="shared" si="49"/>
        <v>0</v>
      </c>
      <c r="N216" s="105">
        <f t="shared" si="49"/>
        <v>0</v>
      </c>
      <c r="O216" s="105">
        <f t="shared" si="49"/>
        <v>0</v>
      </c>
      <c r="P216" s="105">
        <f t="shared" si="49"/>
        <v>0</v>
      </c>
      <c r="Q216" s="106">
        <f t="shared" si="49"/>
        <v>0</v>
      </c>
      <c r="R216" s="122">
        <f t="shared" si="50"/>
        <v>0</v>
      </c>
      <c r="S216" s="105">
        <f t="shared" si="50"/>
        <v>0</v>
      </c>
      <c r="T216" s="105">
        <f t="shared" si="50"/>
        <v>0</v>
      </c>
      <c r="U216" s="105">
        <f t="shared" si="50"/>
        <v>0</v>
      </c>
      <c r="V216" s="105">
        <f t="shared" si="50"/>
        <v>0</v>
      </c>
      <c r="W216" s="106">
        <f t="shared" si="50"/>
        <v>0</v>
      </c>
      <c r="Y216" s="213"/>
      <c r="Z216" s="214"/>
    </row>
    <row r="217" spans="2:26" x14ac:dyDescent="0.2">
      <c r="B217" s="92"/>
      <c r="C217" s="93"/>
      <c r="D217" s="133"/>
      <c r="E217" s="133"/>
      <c r="F217" s="100"/>
      <c r="G217" s="101"/>
      <c r="H217" s="100"/>
      <c r="I217" s="105">
        <f>H217*F217</f>
        <v>0</v>
      </c>
      <c r="J217" s="132"/>
      <c r="K217" s="103"/>
      <c r="L217" s="104">
        <f t="shared" si="49"/>
        <v>0</v>
      </c>
      <c r="M217" s="105">
        <f t="shared" si="49"/>
        <v>0</v>
      </c>
      <c r="N217" s="105">
        <f t="shared" si="49"/>
        <v>0</v>
      </c>
      <c r="O217" s="105">
        <f t="shared" si="49"/>
        <v>0</v>
      </c>
      <c r="P217" s="105">
        <f t="shared" si="49"/>
        <v>0</v>
      </c>
      <c r="Q217" s="106">
        <f t="shared" si="49"/>
        <v>0</v>
      </c>
      <c r="R217" s="122">
        <f t="shared" si="50"/>
        <v>0</v>
      </c>
      <c r="S217" s="105">
        <f t="shared" si="50"/>
        <v>0</v>
      </c>
      <c r="T217" s="105">
        <f t="shared" si="50"/>
        <v>0</v>
      </c>
      <c r="U217" s="105">
        <f t="shared" si="50"/>
        <v>0</v>
      </c>
      <c r="V217" s="105">
        <f t="shared" si="50"/>
        <v>0</v>
      </c>
      <c r="W217" s="106">
        <f t="shared" si="50"/>
        <v>0</v>
      </c>
      <c r="Y217" s="213"/>
      <c r="Z217" s="214"/>
    </row>
    <row r="218" spans="2:26" x14ac:dyDescent="0.2">
      <c r="B218" s="92"/>
      <c r="C218" s="93"/>
      <c r="D218" s="133"/>
      <c r="E218" s="133"/>
      <c r="F218" s="100"/>
      <c r="G218" s="101"/>
      <c r="H218" s="100"/>
      <c r="I218" s="105">
        <f>H218*F218</f>
        <v>0</v>
      </c>
      <c r="J218" s="132"/>
      <c r="K218" s="103"/>
      <c r="L218" s="104">
        <f t="shared" si="49"/>
        <v>0</v>
      </c>
      <c r="M218" s="105">
        <f t="shared" si="49"/>
        <v>0</v>
      </c>
      <c r="N218" s="105">
        <f t="shared" si="49"/>
        <v>0</v>
      </c>
      <c r="O218" s="105">
        <f t="shared" si="49"/>
        <v>0</v>
      </c>
      <c r="P218" s="105">
        <f t="shared" si="49"/>
        <v>0</v>
      </c>
      <c r="Q218" s="106">
        <f t="shared" si="49"/>
        <v>0</v>
      </c>
      <c r="R218" s="122">
        <f t="shared" si="50"/>
        <v>0</v>
      </c>
      <c r="S218" s="105">
        <f t="shared" si="50"/>
        <v>0</v>
      </c>
      <c r="T218" s="105">
        <f t="shared" si="50"/>
        <v>0</v>
      </c>
      <c r="U218" s="105">
        <f t="shared" si="50"/>
        <v>0</v>
      </c>
      <c r="V218" s="105">
        <f t="shared" si="50"/>
        <v>0</v>
      </c>
      <c r="W218" s="106">
        <f t="shared" si="50"/>
        <v>0</v>
      </c>
      <c r="Y218" s="213"/>
      <c r="Z218" s="214"/>
    </row>
    <row r="219" spans="2:26" x14ac:dyDescent="0.2">
      <c r="B219" s="109">
        <v>300</v>
      </c>
      <c r="C219" s="110" t="s">
        <v>57</v>
      </c>
      <c r="D219" s="111"/>
      <c r="E219" s="111"/>
      <c r="F219" s="112"/>
      <c r="G219" s="110"/>
      <c r="H219" s="112"/>
      <c r="I219" s="112">
        <f>SUM(I63:I218)</f>
        <v>0</v>
      </c>
      <c r="J219" s="113">
        <f>SUM(J63:J218)</f>
        <v>0</v>
      </c>
      <c r="K219" s="114"/>
      <c r="L219" s="115">
        <f t="shared" ref="L219:W219" si="51">SUM(L63:L218)</f>
        <v>0</v>
      </c>
      <c r="M219" s="112">
        <f t="shared" si="51"/>
        <v>0</v>
      </c>
      <c r="N219" s="112">
        <f t="shared" si="51"/>
        <v>0</v>
      </c>
      <c r="O219" s="112">
        <f t="shared" si="51"/>
        <v>0</v>
      </c>
      <c r="P219" s="112">
        <f t="shared" si="51"/>
        <v>0</v>
      </c>
      <c r="Q219" s="113">
        <f t="shared" si="51"/>
        <v>0</v>
      </c>
      <c r="R219" s="116">
        <f t="shared" si="51"/>
        <v>0</v>
      </c>
      <c r="S219" s="112">
        <f t="shared" si="51"/>
        <v>0</v>
      </c>
      <c r="T219" s="112">
        <f t="shared" si="51"/>
        <v>0</v>
      </c>
      <c r="U219" s="112">
        <f t="shared" si="51"/>
        <v>0</v>
      </c>
      <c r="V219" s="112">
        <f t="shared" si="51"/>
        <v>0</v>
      </c>
      <c r="W219" s="113">
        <f t="shared" si="51"/>
        <v>0</v>
      </c>
      <c r="Y219" s="213"/>
      <c r="Z219" s="214"/>
    </row>
    <row r="220" spans="2:26" x14ac:dyDescent="0.2">
      <c r="B220" s="84">
        <v>410</v>
      </c>
      <c r="C220" s="35" t="s">
        <v>58</v>
      </c>
      <c r="D220" s="85"/>
      <c r="E220" s="85"/>
      <c r="F220" s="86"/>
      <c r="G220" s="87"/>
      <c r="H220" s="86"/>
      <c r="I220" s="123"/>
      <c r="J220" s="88"/>
      <c r="K220" s="89"/>
      <c r="L220" s="124"/>
      <c r="M220" s="123"/>
      <c r="N220" s="123"/>
      <c r="O220" s="123"/>
      <c r="P220" s="123"/>
      <c r="Q220" s="125"/>
      <c r="R220" s="126"/>
      <c r="S220" s="123"/>
      <c r="T220" s="123"/>
      <c r="U220" s="123"/>
      <c r="V220" s="123"/>
      <c r="W220" s="125"/>
      <c r="Y220" s="213"/>
      <c r="Z220" s="214"/>
    </row>
    <row r="221" spans="2:26" x14ac:dyDescent="0.2">
      <c r="B221" s="98"/>
      <c r="C221" s="35" t="s">
        <v>41</v>
      </c>
      <c r="D221" s="99"/>
      <c r="E221" s="99"/>
      <c r="F221" s="40"/>
      <c r="G221" s="45"/>
      <c r="H221" s="40"/>
      <c r="I221" s="105">
        <f>H221*F221</f>
        <v>0</v>
      </c>
      <c r="J221" s="130"/>
      <c r="K221" s="131"/>
      <c r="L221" s="104">
        <f t="shared" ref="L221:Q232" si="52">IF($K221=1,$I221*N$11,IF($K221=2,$I221*N$12,IF($K221=3,$I221*N$13,IF($K221=4,$I221*N$14,IF($K221=5,$I221*N$15,IF($K221=6,$I221*N$16,IF($K221=7,$I221*N$17,IF($K221=8,$I221*N$18,0))))))))+IF($K221=9,$I221*N$19,IF($K221=10,$I221*N$20,IF($K221=11,$I221*N$21,IF($K221=12,$I221*N$22,IF($K221=13,$I221*N$23,IF($K221=14,$I221*N$24,IF($K221=15,$I221*N$25,IF($K221=16,$I221*N$26,0))))))))</f>
        <v>0</v>
      </c>
      <c r="M221" s="105">
        <f t="shared" si="52"/>
        <v>0</v>
      </c>
      <c r="N221" s="105">
        <f t="shared" si="52"/>
        <v>0</v>
      </c>
      <c r="O221" s="105">
        <f t="shared" si="52"/>
        <v>0</v>
      </c>
      <c r="P221" s="105">
        <f t="shared" si="52"/>
        <v>0</v>
      </c>
      <c r="Q221" s="106">
        <f t="shared" si="52"/>
        <v>0</v>
      </c>
      <c r="R221" s="122">
        <f t="shared" ref="R221:W232" si="53">IF($K221=1,$J221*N$11,IF($K221=2,$J221*N$12,IF($K221=3,$J221*N$13,IF($K221=4,$J221*N$14,IF($K221=5,$J221*N$15,IF($K221=6,$J221*N$16,IF($K221=7,$J221*N$17,IF($K221=8,$J221*N$18,0))))))))+IF($K221=9,$J221*N$19,IF($K221=10,$J221*N$20,IF($K221=11,$J221*N$21,IF($K221=12,$J221*N$22,IF($K221=13,$J221*N$23,IF($K221=14,$J221*N$24,IF($K221=15,$J221*N$25,IF($K221=16,$J221*N$26,0))))))))</f>
        <v>0</v>
      </c>
      <c r="S221" s="105">
        <f t="shared" si="53"/>
        <v>0</v>
      </c>
      <c r="T221" s="105">
        <f t="shared" si="53"/>
        <v>0</v>
      </c>
      <c r="U221" s="105">
        <f t="shared" si="53"/>
        <v>0</v>
      </c>
      <c r="V221" s="105">
        <f t="shared" si="53"/>
        <v>0</v>
      </c>
      <c r="W221" s="106">
        <f t="shared" si="53"/>
        <v>0</v>
      </c>
      <c r="Y221" s="213"/>
      <c r="Z221" s="214"/>
    </row>
    <row r="222" spans="2:26" x14ac:dyDescent="0.2">
      <c r="B222" s="98"/>
      <c r="C222" s="117"/>
      <c r="D222" s="99"/>
      <c r="E222" s="99"/>
      <c r="F222" s="40"/>
      <c r="G222" s="45"/>
      <c r="H222" s="40"/>
      <c r="I222" s="105">
        <f t="shared" ref="I222:I232" si="54">H222*F222</f>
        <v>0</v>
      </c>
      <c r="J222" s="130"/>
      <c r="K222" s="131"/>
      <c r="L222" s="104">
        <f t="shared" si="52"/>
        <v>0</v>
      </c>
      <c r="M222" s="105">
        <f t="shared" si="52"/>
        <v>0</v>
      </c>
      <c r="N222" s="105">
        <f t="shared" si="52"/>
        <v>0</v>
      </c>
      <c r="O222" s="105">
        <f t="shared" si="52"/>
        <v>0</v>
      </c>
      <c r="P222" s="105">
        <f t="shared" si="52"/>
        <v>0</v>
      </c>
      <c r="Q222" s="106">
        <f t="shared" si="52"/>
        <v>0</v>
      </c>
      <c r="R222" s="122">
        <f t="shared" si="53"/>
        <v>0</v>
      </c>
      <c r="S222" s="105">
        <f t="shared" si="53"/>
        <v>0</v>
      </c>
      <c r="T222" s="105">
        <f t="shared" si="53"/>
        <v>0</v>
      </c>
      <c r="U222" s="105">
        <f t="shared" si="53"/>
        <v>0</v>
      </c>
      <c r="V222" s="105">
        <f t="shared" si="53"/>
        <v>0</v>
      </c>
      <c r="W222" s="106">
        <f t="shared" si="53"/>
        <v>0</v>
      </c>
      <c r="Y222" s="213"/>
      <c r="Z222" s="214"/>
    </row>
    <row r="223" spans="2:26" x14ac:dyDescent="0.2">
      <c r="B223" s="98"/>
      <c r="C223" s="117"/>
      <c r="D223" s="99"/>
      <c r="E223" s="99"/>
      <c r="F223" s="40"/>
      <c r="G223" s="45"/>
      <c r="H223" s="40"/>
      <c r="I223" s="105">
        <f t="shared" si="54"/>
        <v>0</v>
      </c>
      <c r="J223" s="130"/>
      <c r="K223" s="131"/>
      <c r="L223" s="104">
        <f t="shared" si="52"/>
        <v>0</v>
      </c>
      <c r="M223" s="105">
        <f t="shared" si="52"/>
        <v>0</v>
      </c>
      <c r="N223" s="105">
        <f t="shared" si="52"/>
        <v>0</v>
      </c>
      <c r="O223" s="105">
        <f t="shared" si="52"/>
        <v>0</v>
      </c>
      <c r="P223" s="105">
        <f t="shared" si="52"/>
        <v>0</v>
      </c>
      <c r="Q223" s="106">
        <f t="shared" si="52"/>
        <v>0</v>
      </c>
      <c r="R223" s="122">
        <f t="shared" si="53"/>
        <v>0</v>
      </c>
      <c r="S223" s="105">
        <f t="shared" si="53"/>
        <v>0</v>
      </c>
      <c r="T223" s="105">
        <f t="shared" si="53"/>
        <v>0</v>
      </c>
      <c r="U223" s="105">
        <f t="shared" si="53"/>
        <v>0</v>
      </c>
      <c r="V223" s="105">
        <f t="shared" si="53"/>
        <v>0</v>
      </c>
      <c r="W223" s="106">
        <f t="shared" si="53"/>
        <v>0</v>
      </c>
      <c r="Y223" s="213"/>
      <c r="Z223" s="214"/>
    </row>
    <row r="224" spans="2:26" x14ac:dyDescent="0.2">
      <c r="B224" s="98"/>
      <c r="C224" s="117"/>
      <c r="D224" s="99"/>
      <c r="E224" s="99"/>
      <c r="F224" s="40"/>
      <c r="G224" s="45"/>
      <c r="H224" s="40"/>
      <c r="I224" s="105">
        <f t="shared" si="54"/>
        <v>0</v>
      </c>
      <c r="J224" s="130"/>
      <c r="K224" s="131"/>
      <c r="L224" s="104">
        <f t="shared" si="52"/>
        <v>0</v>
      </c>
      <c r="M224" s="105">
        <f t="shared" si="52"/>
        <v>0</v>
      </c>
      <c r="N224" s="105">
        <f t="shared" si="52"/>
        <v>0</v>
      </c>
      <c r="O224" s="105">
        <f t="shared" si="52"/>
        <v>0</v>
      </c>
      <c r="P224" s="105">
        <f t="shared" si="52"/>
        <v>0</v>
      </c>
      <c r="Q224" s="106">
        <f t="shared" si="52"/>
        <v>0</v>
      </c>
      <c r="R224" s="122">
        <f t="shared" si="53"/>
        <v>0</v>
      </c>
      <c r="S224" s="105">
        <f t="shared" si="53"/>
        <v>0</v>
      </c>
      <c r="T224" s="105">
        <f t="shared" si="53"/>
        <v>0</v>
      </c>
      <c r="U224" s="105">
        <f t="shared" si="53"/>
        <v>0</v>
      </c>
      <c r="V224" s="105">
        <f t="shared" si="53"/>
        <v>0</v>
      </c>
      <c r="W224" s="106">
        <f t="shared" si="53"/>
        <v>0</v>
      </c>
      <c r="Y224" s="213"/>
      <c r="Z224" s="214"/>
    </row>
    <row r="225" spans="2:26" x14ac:dyDescent="0.2">
      <c r="B225" s="98"/>
      <c r="C225" s="117"/>
      <c r="D225" s="99"/>
      <c r="E225" s="99"/>
      <c r="F225" s="40"/>
      <c r="G225" s="45"/>
      <c r="H225" s="40"/>
      <c r="I225" s="105">
        <f t="shared" si="54"/>
        <v>0</v>
      </c>
      <c r="J225" s="130"/>
      <c r="K225" s="131"/>
      <c r="L225" s="104">
        <f t="shared" si="52"/>
        <v>0</v>
      </c>
      <c r="M225" s="105">
        <f t="shared" si="52"/>
        <v>0</v>
      </c>
      <c r="N225" s="105">
        <f t="shared" si="52"/>
        <v>0</v>
      </c>
      <c r="O225" s="105">
        <f t="shared" si="52"/>
        <v>0</v>
      </c>
      <c r="P225" s="105">
        <f t="shared" si="52"/>
        <v>0</v>
      </c>
      <c r="Q225" s="106">
        <f t="shared" si="52"/>
        <v>0</v>
      </c>
      <c r="R225" s="122">
        <f t="shared" si="53"/>
        <v>0</v>
      </c>
      <c r="S225" s="105">
        <f t="shared" si="53"/>
        <v>0</v>
      </c>
      <c r="T225" s="105">
        <f t="shared" si="53"/>
        <v>0</v>
      </c>
      <c r="U225" s="105">
        <f t="shared" si="53"/>
        <v>0</v>
      </c>
      <c r="V225" s="105">
        <f t="shared" si="53"/>
        <v>0</v>
      </c>
      <c r="W225" s="106">
        <f t="shared" si="53"/>
        <v>0</v>
      </c>
      <c r="Y225" s="213"/>
      <c r="Z225" s="214"/>
    </row>
    <row r="226" spans="2:26" x14ac:dyDescent="0.2">
      <c r="B226" s="98"/>
      <c r="C226" s="117"/>
      <c r="D226" s="99"/>
      <c r="E226" s="99"/>
      <c r="F226" s="40"/>
      <c r="G226" s="45"/>
      <c r="H226" s="40"/>
      <c r="I226" s="105">
        <f t="shared" si="54"/>
        <v>0</v>
      </c>
      <c r="J226" s="130"/>
      <c r="K226" s="131"/>
      <c r="L226" s="104">
        <f t="shared" si="52"/>
        <v>0</v>
      </c>
      <c r="M226" s="105">
        <f t="shared" si="52"/>
        <v>0</v>
      </c>
      <c r="N226" s="105">
        <f t="shared" si="52"/>
        <v>0</v>
      </c>
      <c r="O226" s="105">
        <f t="shared" si="52"/>
        <v>0</v>
      </c>
      <c r="P226" s="105">
        <f t="shared" si="52"/>
        <v>0</v>
      </c>
      <c r="Q226" s="106">
        <f t="shared" si="52"/>
        <v>0</v>
      </c>
      <c r="R226" s="122">
        <f t="shared" si="53"/>
        <v>0</v>
      </c>
      <c r="S226" s="105">
        <f t="shared" si="53"/>
        <v>0</v>
      </c>
      <c r="T226" s="105">
        <f t="shared" si="53"/>
        <v>0</v>
      </c>
      <c r="U226" s="105">
        <f t="shared" si="53"/>
        <v>0</v>
      </c>
      <c r="V226" s="105">
        <f t="shared" si="53"/>
        <v>0</v>
      </c>
      <c r="W226" s="106">
        <f t="shared" si="53"/>
        <v>0</v>
      </c>
      <c r="Y226" s="213"/>
      <c r="Z226" s="214"/>
    </row>
    <row r="227" spans="2:26" x14ac:dyDescent="0.2">
      <c r="B227" s="98"/>
      <c r="C227" s="117"/>
      <c r="D227" s="99"/>
      <c r="E227" s="99"/>
      <c r="F227" s="40"/>
      <c r="G227" s="45"/>
      <c r="H227" s="40"/>
      <c r="I227" s="105">
        <f t="shared" si="54"/>
        <v>0</v>
      </c>
      <c r="J227" s="130"/>
      <c r="K227" s="131"/>
      <c r="L227" s="104">
        <f t="shared" si="52"/>
        <v>0</v>
      </c>
      <c r="M227" s="105">
        <f t="shared" si="52"/>
        <v>0</v>
      </c>
      <c r="N227" s="105">
        <f t="shared" si="52"/>
        <v>0</v>
      </c>
      <c r="O227" s="105">
        <f t="shared" si="52"/>
        <v>0</v>
      </c>
      <c r="P227" s="105">
        <f t="shared" si="52"/>
        <v>0</v>
      </c>
      <c r="Q227" s="106">
        <f t="shared" si="52"/>
        <v>0</v>
      </c>
      <c r="R227" s="122">
        <f t="shared" si="53"/>
        <v>0</v>
      </c>
      <c r="S227" s="105">
        <f t="shared" si="53"/>
        <v>0</v>
      </c>
      <c r="T227" s="105">
        <f t="shared" si="53"/>
        <v>0</v>
      </c>
      <c r="U227" s="105">
        <f t="shared" si="53"/>
        <v>0</v>
      </c>
      <c r="V227" s="105">
        <f t="shared" si="53"/>
        <v>0</v>
      </c>
      <c r="W227" s="106">
        <f t="shared" si="53"/>
        <v>0</v>
      </c>
      <c r="Y227" s="213"/>
      <c r="Z227" s="214"/>
    </row>
    <row r="228" spans="2:26" x14ac:dyDescent="0.2">
      <c r="B228" s="98"/>
      <c r="C228" s="117"/>
      <c r="D228" s="99"/>
      <c r="E228" s="99"/>
      <c r="F228" s="40"/>
      <c r="G228" s="45"/>
      <c r="H228" s="40"/>
      <c r="I228" s="105">
        <f t="shared" si="54"/>
        <v>0</v>
      </c>
      <c r="J228" s="130"/>
      <c r="K228" s="131"/>
      <c r="L228" s="104">
        <f t="shared" si="52"/>
        <v>0</v>
      </c>
      <c r="M228" s="105">
        <f t="shared" si="52"/>
        <v>0</v>
      </c>
      <c r="N228" s="105">
        <f t="shared" si="52"/>
        <v>0</v>
      </c>
      <c r="O228" s="105">
        <f t="shared" si="52"/>
        <v>0</v>
      </c>
      <c r="P228" s="105">
        <f t="shared" si="52"/>
        <v>0</v>
      </c>
      <c r="Q228" s="106">
        <f t="shared" si="52"/>
        <v>0</v>
      </c>
      <c r="R228" s="122">
        <f t="shared" si="53"/>
        <v>0</v>
      </c>
      <c r="S228" s="105">
        <f t="shared" si="53"/>
        <v>0</v>
      </c>
      <c r="T228" s="105">
        <f t="shared" si="53"/>
        <v>0</v>
      </c>
      <c r="U228" s="105">
        <f t="shared" si="53"/>
        <v>0</v>
      </c>
      <c r="V228" s="105">
        <f t="shared" si="53"/>
        <v>0</v>
      </c>
      <c r="W228" s="106">
        <f t="shared" si="53"/>
        <v>0</v>
      </c>
      <c r="Y228" s="213"/>
      <c r="Z228" s="214"/>
    </row>
    <row r="229" spans="2:26" x14ac:dyDescent="0.2">
      <c r="B229" s="98"/>
      <c r="C229" s="117"/>
      <c r="D229" s="99"/>
      <c r="E229" s="99"/>
      <c r="F229" s="40"/>
      <c r="G229" s="45"/>
      <c r="H229" s="40"/>
      <c r="I229" s="105">
        <f t="shared" si="54"/>
        <v>0</v>
      </c>
      <c r="J229" s="130"/>
      <c r="K229" s="131"/>
      <c r="L229" s="104">
        <f t="shared" si="52"/>
        <v>0</v>
      </c>
      <c r="M229" s="105">
        <f t="shared" si="52"/>
        <v>0</v>
      </c>
      <c r="N229" s="105">
        <f t="shared" si="52"/>
        <v>0</v>
      </c>
      <c r="O229" s="105">
        <f t="shared" si="52"/>
        <v>0</v>
      </c>
      <c r="P229" s="105">
        <f t="shared" si="52"/>
        <v>0</v>
      </c>
      <c r="Q229" s="106">
        <f t="shared" si="52"/>
        <v>0</v>
      </c>
      <c r="R229" s="122">
        <f t="shared" si="53"/>
        <v>0</v>
      </c>
      <c r="S229" s="105">
        <f t="shared" si="53"/>
        <v>0</v>
      </c>
      <c r="T229" s="105">
        <f t="shared" si="53"/>
        <v>0</v>
      </c>
      <c r="U229" s="105">
        <f t="shared" si="53"/>
        <v>0</v>
      </c>
      <c r="V229" s="105">
        <f t="shared" si="53"/>
        <v>0</v>
      </c>
      <c r="W229" s="106">
        <f t="shared" si="53"/>
        <v>0</v>
      </c>
      <c r="Y229" s="213"/>
      <c r="Z229" s="214"/>
    </row>
    <row r="230" spans="2:26" x14ac:dyDescent="0.2">
      <c r="B230" s="98"/>
      <c r="C230" s="117"/>
      <c r="D230" s="99"/>
      <c r="E230" s="99"/>
      <c r="F230" s="40"/>
      <c r="G230" s="45"/>
      <c r="H230" s="40"/>
      <c r="I230" s="105">
        <f t="shared" si="54"/>
        <v>0</v>
      </c>
      <c r="J230" s="130"/>
      <c r="K230" s="131"/>
      <c r="L230" s="104">
        <f t="shared" si="52"/>
        <v>0</v>
      </c>
      <c r="M230" s="105">
        <f t="shared" si="52"/>
        <v>0</v>
      </c>
      <c r="N230" s="105">
        <f t="shared" si="52"/>
        <v>0</v>
      </c>
      <c r="O230" s="105">
        <f t="shared" si="52"/>
        <v>0</v>
      </c>
      <c r="P230" s="105">
        <f t="shared" si="52"/>
        <v>0</v>
      </c>
      <c r="Q230" s="106">
        <f t="shared" si="52"/>
        <v>0</v>
      </c>
      <c r="R230" s="122">
        <f t="shared" si="53"/>
        <v>0</v>
      </c>
      <c r="S230" s="105">
        <f t="shared" si="53"/>
        <v>0</v>
      </c>
      <c r="T230" s="105">
        <f t="shared" si="53"/>
        <v>0</v>
      </c>
      <c r="U230" s="105">
        <f t="shared" si="53"/>
        <v>0</v>
      </c>
      <c r="V230" s="105">
        <f t="shared" si="53"/>
        <v>0</v>
      </c>
      <c r="W230" s="106">
        <f t="shared" si="53"/>
        <v>0</v>
      </c>
      <c r="Y230" s="213"/>
      <c r="Z230" s="214"/>
    </row>
    <row r="231" spans="2:26" x14ac:dyDescent="0.2">
      <c r="B231" s="98"/>
      <c r="C231" s="117"/>
      <c r="D231" s="99"/>
      <c r="E231" s="99"/>
      <c r="F231" s="40"/>
      <c r="G231" s="45"/>
      <c r="H231" s="40"/>
      <c r="I231" s="105">
        <f t="shared" si="54"/>
        <v>0</v>
      </c>
      <c r="J231" s="130"/>
      <c r="K231" s="131"/>
      <c r="L231" s="104">
        <f t="shared" si="52"/>
        <v>0</v>
      </c>
      <c r="M231" s="105">
        <f t="shared" si="52"/>
        <v>0</v>
      </c>
      <c r="N231" s="105">
        <f t="shared" si="52"/>
        <v>0</v>
      </c>
      <c r="O231" s="105">
        <f t="shared" si="52"/>
        <v>0</v>
      </c>
      <c r="P231" s="105">
        <f t="shared" si="52"/>
        <v>0</v>
      </c>
      <c r="Q231" s="106">
        <f t="shared" si="52"/>
        <v>0</v>
      </c>
      <c r="R231" s="122">
        <f t="shared" si="53"/>
        <v>0</v>
      </c>
      <c r="S231" s="105">
        <f t="shared" si="53"/>
        <v>0</v>
      </c>
      <c r="T231" s="105">
        <f t="shared" si="53"/>
        <v>0</v>
      </c>
      <c r="U231" s="105">
        <f t="shared" si="53"/>
        <v>0</v>
      </c>
      <c r="V231" s="105">
        <f t="shared" si="53"/>
        <v>0</v>
      </c>
      <c r="W231" s="106">
        <f t="shared" si="53"/>
        <v>0</v>
      </c>
      <c r="Y231" s="213"/>
      <c r="Z231" s="214"/>
    </row>
    <row r="232" spans="2:26" x14ac:dyDescent="0.2">
      <c r="B232" s="98"/>
      <c r="C232" s="117"/>
      <c r="D232" s="99"/>
      <c r="E232" s="99"/>
      <c r="F232" s="40"/>
      <c r="G232" s="45"/>
      <c r="H232" s="40"/>
      <c r="I232" s="105">
        <f t="shared" si="54"/>
        <v>0</v>
      </c>
      <c r="J232" s="130"/>
      <c r="K232" s="131"/>
      <c r="L232" s="104">
        <f t="shared" si="52"/>
        <v>0</v>
      </c>
      <c r="M232" s="105">
        <f t="shared" si="52"/>
        <v>0</v>
      </c>
      <c r="N232" s="105">
        <f t="shared" si="52"/>
        <v>0</v>
      </c>
      <c r="O232" s="105">
        <f t="shared" si="52"/>
        <v>0</v>
      </c>
      <c r="P232" s="105">
        <f t="shared" si="52"/>
        <v>0</v>
      </c>
      <c r="Q232" s="106">
        <f t="shared" si="52"/>
        <v>0</v>
      </c>
      <c r="R232" s="122">
        <f t="shared" si="53"/>
        <v>0</v>
      </c>
      <c r="S232" s="105">
        <f t="shared" si="53"/>
        <v>0</v>
      </c>
      <c r="T232" s="105">
        <f t="shared" si="53"/>
        <v>0</v>
      </c>
      <c r="U232" s="105">
        <f t="shared" si="53"/>
        <v>0</v>
      </c>
      <c r="V232" s="105">
        <f t="shared" si="53"/>
        <v>0</v>
      </c>
      <c r="W232" s="106">
        <f t="shared" si="53"/>
        <v>0</v>
      </c>
      <c r="Y232" s="213"/>
      <c r="Z232" s="214"/>
    </row>
    <row r="233" spans="2:26" x14ac:dyDescent="0.2">
      <c r="B233" s="84">
        <v>420</v>
      </c>
      <c r="C233" s="35" t="s">
        <v>59</v>
      </c>
      <c r="D233" s="85"/>
      <c r="E233" s="85"/>
      <c r="F233" s="86"/>
      <c r="G233" s="87"/>
      <c r="H233" s="86"/>
      <c r="I233" s="123"/>
      <c r="J233" s="88"/>
      <c r="K233" s="89"/>
      <c r="L233" s="124"/>
      <c r="M233" s="123"/>
      <c r="N233" s="123"/>
      <c r="O233" s="123"/>
      <c r="P233" s="123"/>
      <c r="Q233" s="125"/>
      <c r="R233" s="126"/>
      <c r="S233" s="123"/>
      <c r="T233" s="123"/>
      <c r="U233" s="123"/>
      <c r="V233" s="123"/>
      <c r="W233" s="125"/>
      <c r="Y233" s="213"/>
      <c r="Z233" s="214"/>
    </row>
    <row r="234" spans="2:26" x14ac:dyDescent="0.2">
      <c r="B234" s="84"/>
      <c r="C234" s="35" t="s">
        <v>41</v>
      </c>
      <c r="D234" s="99"/>
      <c r="E234" s="99"/>
      <c r="F234" s="40"/>
      <c r="G234" s="45"/>
      <c r="H234" s="40"/>
      <c r="I234" s="105">
        <f>H234*F234</f>
        <v>0</v>
      </c>
      <c r="J234" s="130"/>
      <c r="K234" s="131"/>
      <c r="L234" s="104">
        <f t="shared" ref="L234:Q243" si="55">IF($K234=1,$I234*N$11,IF($K234=2,$I234*N$12,IF($K234=3,$I234*N$13,IF($K234=4,$I234*N$14,IF($K234=5,$I234*N$15,IF($K234=6,$I234*N$16,IF($K234=7,$I234*N$17,IF($K234=8,$I234*N$18,0))))))))+IF($K234=9,$I234*N$19,IF($K234=10,$I234*N$20,IF($K234=11,$I234*N$21,IF($K234=12,$I234*N$22,IF($K234=13,$I234*N$23,IF($K234=14,$I234*N$24,IF($K234=15,$I234*N$25,IF($K234=16,$I234*N$26,0))))))))</f>
        <v>0</v>
      </c>
      <c r="M234" s="105">
        <f t="shared" si="55"/>
        <v>0</v>
      </c>
      <c r="N234" s="105">
        <f t="shared" si="55"/>
        <v>0</v>
      </c>
      <c r="O234" s="105">
        <f t="shared" si="55"/>
        <v>0</v>
      </c>
      <c r="P234" s="105">
        <f t="shared" si="55"/>
        <v>0</v>
      </c>
      <c r="Q234" s="106">
        <f t="shared" si="55"/>
        <v>0</v>
      </c>
      <c r="R234" s="122">
        <f t="shared" ref="R234:W243" si="56">IF($K234=1,$J234*N$11,IF($K234=2,$J234*N$12,IF($K234=3,$J234*N$13,IF($K234=4,$J234*N$14,IF($K234=5,$J234*N$15,IF($K234=6,$J234*N$16,IF($K234=7,$J234*N$17,IF($K234=8,$J234*N$18,0))))))))+IF($K234=9,$J234*N$19,IF($K234=10,$J234*N$20,IF($K234=11,$J234*N$21,IF($K234=12,$J234*N$22,IF($K234=13,$J234*N$23,IF($K234=14,$J234*N$24,IF($K234=15,$J234*N$25,IF($K234=16,$J234*N$26,0))))))))</f>
        <v>0</v>
      </c>
      <c r="S234" s="105">
        <f t="shared" si="56"/>
        <v>0</v>
      </c>
      <c r="T234" s="105">
        <f t="shared" si="56"/>
        <v>0</v>
      </c>
      <c r="U234" s="105">
        <f t="shared" si="56"/>
        <v>0</v>
      </c>
      <c r="V234" s="105">
        <f t="shared" si="56"/>
        <v>0</v>
      </c>
      <c r="W234" s="106">
        <f t="shared" si="56"/>
        <v>0</v>
      </c>
      <c r="Y234" s="213"/>
      <c r="Z234" s="214"/>
    </row>
    <row r="235" spans="2:26" x14ac:dyDescent="0.2">
      <c r="B235" s="84"/>
      <c r="C235" s="35"/>
      <c r="D235" s="99"/>
      <c r="E235" s="99"/>
      <c r="F235" s="40"/>
      <c r="G235" s="45"/>
      <c r="H235" s="40"/>
      <c r="I235" s="105">
        <f t="shared" ref="I235:I243" si="57">H235*F235</f>
        <v>0</v>
      </c>
      <c r="J235" s="130"/>
      <c r="K235" s="131"/>
      <c r="L235" s="104">
        <f t="shared" si="55"/>
        <v>0</v>
      </c>
      <c r="M235" s="105">
        <f t="shared" si="55"/>
        <v>0</v>
      </c>
      <c r="N235" s="105">
        <f t="shared" si="55"/>
        <v>0</v>
      </c>
      <c r="O235" s="105">
        <f t="shared" si="55"/>
        <v>0</v>
      </c>
      <c r="P235" s="105">
        <f t="shared" si="55"/>
        <v>0</v>
      </c>
      <c r="Q235" s="106">
        <f t="shared" si="55"/>
        <v>0</v>
      </c>
      <c r="R235" s="122">
        <f t="shared" si="56"/>
        <v>0</v>
      </c>
      <c r="S235" s="105">
        <f t="shared" si="56"/>
        <v>0</v>
      </c>
      <c r="T235" s="105">
        <f t="shared" si="56"/>
        <v>0</v>
      </c>
      <c r="U235" s="105">
        <f t="shared" si="56"/>
        <v>0</v>
      </c>
      <c r="V235" s="105">
        <f t="shared" si="56"/>
        <v>0</v>
      </c>
      <c r="W235" s="106">
        <f t="shared" si="56"/>
        <v>0</v>
      </c>
      <c r="Y235" s="213"/>
      <c r="Z235" s="214"/>
    </row>
    <row r="236" spans="2:26" x14ac:dyDescent="0.2">
      <c r="B236" s="84"/>
      <c r="C236" s="35"/>
      <c r="D236" s="99"/>
      <c r="E236" s="99"/>
      <c r="F236" s="40"/>
      <c r="G236" s="45"/>
      <c r="H236" s="40"/>
      <c r="I236" s="105">
        <f t="shared" si="57"/>
        <v>0</v>
      </c>
      <c r="J236" s="130"/>
      <c r="K236" s="131"/>
      <c r="L236" s="104">
        <f t="shared" si="55"/>
        <v>0</v>
      </c>
      <c r="M236" s="105">
        <f t="shared" si="55"/>
        <v>0</v>
      </c>
      <c r="N236" s="105">
        <f t="shared" si="55"/>
        <v>0</v>
      </c>
      <c r="O236" s="105">
        <f t="shared" si="55"/>
        <v>0</v>
      </c>
      <c r="P236" s="105">
        <f t="shared" si="55"/>
        <v>0</v>
      </c>
      <c r="Q236" s="106">
        <f t="shared" si="55"/>
        <v>0</v>
      </c>
      <c r="R236" s="122">
        <f t="shared" si="56"/>
        <v>0</v>
      </c>
      <c r="S236" s="105">
        <f t="shared" si="56"/>
        <v>0</v>
      </c>
      <c r="T236" s="105">
        <f t="shared" si="56"/>
        <v>0</v>
      </c>
      <c r="U236" s="105">
        <f t="shared" si="56"/>
        <v>0</v>
      </c>
      <c r="V236" s="105">
        <f t="shared" si="56"/>
        <v>0</v>
      </c>
      <c r="W236" s="106">
        <f t="shared" si="56"/>
        <v>0</v>
      </c>
      <c r="Y236" s="213"/>
      <c r="Z236" s="214"/>
    </row>
    <row r="237" spans="2:26" x14ac:dyDescent="0.2">
      <c r="B237" s="84"/>
      <c r="C237" s="35"/>
      <c r="D237" s="99"/>
      <c r="E237" s="99"/>
      <c r="F237" s="40"/>
      <c r="G237" s="45"/>
      <c r="H237" s="40"/>
      <c r="I237" s="105">
        <f t="shared" si="57"/>
        <v>0</v>
      </c>
      <c r="J237" s="130"/>
      <c r="K237" s="131"/>
      <c r="L237" s="104">
        <f t="shared" si="55"/>
        <v>0</v>
      </c>
      <c r="M237" s="105">
        <f t="shared" si="55"/>
        <v>0</v>
      </c>
      <c r="N237" s="105">
        <f t="shared" si="55"/>
        <v>0</v>
      </c>
      <c r="O237" s="105">
        <f t="shared" si="55"/>
        <v>0</v>
      </c>
      <c r="P237" s="105">
        <f t="shared" si="55"/>
        <v>0</v>
      </c>
      <c r="Q237" s="106">
        <f t="shared" si="55"/>
        <v>0</v>
      </c>
      <c r="R237" s="122">
        <f t="shared" si="56"/>
        <v>0</v>
      </c>
      <c r="S237" s="105">
        <f t="shared" si="56"/>
        <v>0</v>
      </c>
      <c r="T237" s="105">
        <f t="shared" si="56"/>
        <v>0</v>
      </c>
      <c r="U237" s="105">
        <f t="shared" si="56"/>
        <v>0</v>
      </c>
      <c r="V237" s="105">
        <f t="shared" si="56"/>
        <v>0</v>
      </c>
      <c r="W237" s="106">
        <f t="shared" si="56"/>
        <v>0</v>
      </c>
      <c r="Y237" s="213"/>
      <c r="Z237" s="214"/>
    </row>
    <row r="238" spans="2:26" x14ac:dyDescent="0.2">
      <c r="B238" s="84"/>
      <c r="C238" s="35"/>
      <c r="D238" s="99"/>
      <c r="E238" s="99"/>
      <c r="F238" s="40"/>
      <c r="G238" s="45"/>
      <c r="H238" s="40"/>
      <c r="I238" s="105">
        <f t="shared" si="57"/>
        <v>0</v>
      </c>
      <c r="J238" s="130"/>
      <c r="K238" s="131"/>
      <c r="L238" s="104">
        <f t="shared" si="55"/>
        <v>0</v>
      </c>
      <c r="M238" s="105">
        <f t="shared" si="55"/>
        <v>0</v>
      </c>
      <c r="N238" s="105">
        <f t="shared" si="55"/>
        <v>0</v>
      </c>
      <c r="O238" s="105">
        <f t="shared" si="55"/>
        <v>0</v>
      </c>
      <c r="P238" s="105">
        <f t="shared" si="55"/>
        <v>0</v>
      </c>
      <c r="Q238" s="106">
        <f t="shared" si="55"/>
        <v>0</v>
      </c>
      <c r="R238" s="122">
        <f t="shared" si="56"/>
        <v>0</v>
      </c>
      <c r="S238" s="105">
        <f t="shared" si="56"/>
        <v>0</v>
      </c>
      <c r="T238" s="105">
        <f t="shared" si="56"/>
        <v>0</v>
      </c>
      <c r="U238" s="105">
        <f t="shared" si="56"/>
        <v>0</v>
      </c>
      <c r="V238" s="105">
        <f t="shared" si="56"/>
        <v>0</v>
      </c>
      <c r="W238" s="106">
        <f t="shared" si="56"/>
        <v>0</v>
      </c>
      <c r="Y238" s="213"/>
      <c r="Z238" s="214"/>
    </row>
    <row r="239" spans="2:26" x14ac:dyDescent="0.2">
      <c r="B239" s="84"/>
      <c r="C239" s="35"/>
      <c r="D239" s="99"/>
      <c r="E239" s="99"/>
      <c r="F239" s="40"/>
      <c r="G239" s="45"/>
      <c r="H239" s="40"/>
      <c r="I239" s="105">
        <f t="shared" si="57"/>
        <v>0</v>
      </c>
      <c r="J239" s="130"/>
      <c r="K239" s="131"/>
      <c r="L239" s="104">
        <f t="shared" si="55"/>
        <v>0</v>
      </c>
      <c r="M239" s="105">
        <f t="shared" si="55"/>
        <v>0</v>
      </c>
      <c r="N239" s="105">
        <f t="shared" si="55"/>
        <v>0</v>
      </c>
      <c r="O239" s="105">
        <f t="shared" si="55"/>
        <v>0</v>
      </c>
      <c r="P239" s="105">
        <f t="shared" si="55"/>
        <v>0</v>
      </c>
      <c r="Q239" s="106">
        <f t="shared" si="55"/>
        <v>0</v>
      </c>
      <c r="R239" s="122">
        <f t="shared" si="56"/>
        <v>0</v>
      </c>
      <c r="S239" s="105">
        <f t="shared" si="56"/>
        <v>0</v>
      </c>
      <c r="T239" s="105">
        <f t="shared" si="56"/>
        <v>0</v>
      </c>
      <c r="U239" s="105">
        <f t="shared" si="56"/>
        <v>0</v>
      </c>
      <c r="V239" s="105">
        <f t="shared" si="56"/>
        <v>0</v>
      </c>
      <c r="W239" s="106">
        <f t="shared" si="56"/>
        <v>0</v>
      </c>
      <c r="Y239" s="213"/>
      <c r="Z239" s="214"/>
    </row>
    <row r="240" spans="2:26" x14ac:dyDescent="0.2">
      <c r="B240" s="84"/>
      <c r="C240" s="35"/>
      <c r="D240" s="99"/>
      <c r="E240" s="99"/>
      <c r="F240" s="40"/>
      <c r="G240" s="45"/>
      <c r="H240" s="40"/>
      <c r="I240" s="105">
        <f t="shared" si="57"/>
        <v>0</v>
      </c>
      <c r="J240" s="130"/>
      <c r="K240" s="131"/>
      <c r="L240" s="104">
        <f t="shared" si="55"/>
        <v>0</v>
      </c>
      <c r="M240" s="105">
        <f t="shared" si="55"/>
        <v>0</v>
      </c>
      <c r="N240" s="105">
        <f t="shared" si="55"/>
        <v>0</v>
      </c>
      <c r="O240" s="105">
        <f t="shared" si="55"/>
        <v>0</v>
      </c>
      <c r="P240" s="105">
        <f t="shared" si="55"/>
        <v>0</v>
      </c>
      <c r="Q240" s="106">
        <f t="shared" si="55"/>
        <v>0</v>
      </c>
      <c r="R240" s="122">
        <f t="shared" si="56"/>
        <v>0</v>
      </c>
      <c r="S240" s="105">
        <f t="shared" si="56"/>
        <v>0</v>
      </c>
      <c r="T240" s="105">
        <f t="shared" si="56"/>
        <v>0</v>
      </c>
      <c r="U240" s="105">
        <f t="shared" si="56"/>
        <v>0</v>
      </c>
      <c r="V240" s="105">
        <f t="shared" si="56"/>
        <v>0</v>
      </c>
      <c r="W240" s="106">
        <f t="shared" si="56"/>
        <v>0</v>
      </c>
      <c r="Y240" s="213"/>
      <c r="Z240" s="214"/>
    </row>
    <row r="241" spans="2:26" x14ac:dyDescent="0.2">
      <c r="B241" s="84"/>
      <c r="C241" s="35"/>
      <c r="D241" s="99"/>
      <c r="E241" s="99"/>
      <c r="F241" s="40"/>
      <c r="G241" s="45"/>
      <c r="H241" s="40"/>
      <c r="I241" s="105">
        <f t="shared" si="57"/>
        <v>0</v>
      </c>
      <c r="J241" s="130"/>
      <c r="K241" s="131"/>
      <c r="L241" s="104">
        <f t="shared" si="55"/>
        <v>0</v>
      </c>
      <c r="M241" s="105">
        <f t="shared" si="55"/>
        <v>0</v>
      </c>
      <c r="N241" s="105">
        <f t="shared" si="55"/>
        <v>0</v>
      </c>
      <c r="O241" s="105">
        <f t="shared" si="55"/>
        <v>0</v>
      </c>
      <c r="P241" s="105">
        <f t="shared" si="55"/>
        <v>0</v>
      </c>
      <c r="Q241" s="106">
        <f t="shared" si="55"/>
        <v>0</v>
      </c>
      <c r="R241" s="122">
        <f t="shared" si="56"/>
        <v>0</v>
      </c>
      <c r="S241" s="105">
        <f t="shared" si="56"/>
        <v>0</v>
      </c>
      <c r="T241" s="105">
        <f t="shared" si="56"/>
        <v>0</v>
      </c>
      <c r="U241" s="105">
        <f t="shared" si="56"/>
        <v>0</v>
      </c>
      <c r="V241" s="105">
        <f t="shared" si="56"/>
        <v>0</v>
      </c>
      <c r="W241" s="106">
        <f t="shared" si="56"/>
        <v>0</v>
      </c>
      <c r="Y241" s="213"/>
      <c r="Z241" s="214"/>
    </row>
    <row r="242" spans="2:26" x14ac:dyDescent="0.2">
      <c r="B242" s="84"/>
      <c r="C242" s="35"/>
      <c r="D242" s="99"/>
      <c r="E242" s="99"/>
      <c r="F242" s="40"/>
      <c r="G242" s="45"/>
      <c r="H242" s="40"/>
      <c r="I242" s="105">
        <f t="shared" si="57"/>
        <v>0</v>
      </c>
      <c r="J242" s="130"/>
      <c r="K242" s="131"/>
      <c r="L242" s="104">
        <f t="shared" si="55"/>
        <v>0</v>
      </c>
      <c r="M242" s="105">
        <f t="shared" si="55"/>
        <v>0</v>
      </c>
      <c r="N242" s="105">
        <f t="shared" si="55"/>
        <v>0</v>
      </c>
      <c r="O242" s="105">
        <f t="shared" si="55"/>
        <v>0</v>
      </c>
      <c r="P242" s="105">
        <f t="shared" si="55"/>
        <v>0</v>
      </c>
      <c r="Q242" s="106">
        <f t="shared" si="55"/>
        <v>0</v>
      </c>
      <c r="R242" s="122">
        <f t="shared" si="56"/>
        <v>0</v>
      </c>
      <c r="S242" s="105">
        <f t="shared" si="56"/>
        <v>0</v>
      </c>
      <c r="T242" s="105">
        <f t="shared" si="56"/>
        <v>0</v>
      </c>
      <c r="U242" s="105">
        <f t="shared" si="56"/>
        <v>0</v>
      </c>
      <c r="V242" s="105">
        <f t="shared" si="56"/>
        <v>0</v>
      </c>
      <c r="W242" s="106">
        <f t="shared" si="56"/>
        <v>0</v>
      </c>
      <c r="Y242" s="213"/>
      <c r="Z242" s="214"/>
    </row>
    <row r="243" spans="2:26" x14ac:dyDescent="0.2">
      <c r="B243" s="84"/>
      <c r="C243" s="35"/>
      <c r="D243" s="99"/>
      <c r="E243" s="99"/>
      <c r="F243" s="40"/>
      <c r="G243" s="45"/>
      <c r="H243" s="40"/>
      <c r="I243" s="105">
        <f t="shared" si="57"/>
        <v>0</v>
      </c>
      <c r="J243" s="130"/>
      <c r="K243" s="131"/>
      <c r="L243" s="104">
        <f t="shared" si="55"/>
        <v>0</v>
      </c>
      <c r="M243" s="105">
        <f t="shared" si="55"/>
        <v>0</v>
      </c>
      <c r="N243" s="105">
        <f t="shared" si="55"/>
        <v>0</v>
      </c>
      <c r="O243" s="105">
        <f t="shared" si="55"/>
        <v>0</v>
      </c>
      <c r="P243" s="105">
        <f t="shared" si="55"/>
        <v>0</v>
      </c>
      <c r="Q243" s="106">
        <f t="shared" si="55"/>
        <v>0</v>
      </c>
      <c r="R243" s="122">
        <f t="shared" si="56"/>
        <v>0</v>
      </c>
      <c r="S243" s="105">
        <f t="shared" si="56"/>
        <v>0</v>
      </c>
      <c r="T243" s="105">
        <f t="shared" si="56"/>
        <v>0</v>
      </c>
      <c r="U243" s="105">
        <f t="shared" si="56"/>
        <v>0</v>
      </c>
      <c r="V243" s="105">
        <f t="shared" si="56"/>
        <v>0</v>
      </c>
      <c r="W243" s="106">
        <f t="shared" si="56"/>
        <v>0</v>
      </c>
      <c r="Y243" s="213"/>
      <c r="Z243" s="214"/>
    </row>
    <row r="244" spans="2:26" x14ac:dyDescent="0.2">
      <c r="B244" s="84">
        <v>430</v>
      </c>
      <c r="C244" s="35" t="s">
        <v>60</v>
      </c>
      <c r="D244" s="85"/>
      <c r="E244" s="85"/>
      <c r="F244" s="86"/>
      <c r="G244" s="87"/>
      <c r="H244" s="86"/>
      <c r="I244" s="123"/>
      <c r="J244" s="88"/>
      <c r="K244" s="89"/>
      <c r="L244" s="124"/>
      <c r="M244" s="123"/>
      <c r="N244" s="123"/>
      <c r="O244" s="123"/>
      <c r="P244" s="123"/>
      <c r="Q244" s="125"/>
      <c r="R244" s="126"/>
      <c r="S244" s="123"/>
      <c r="T244" s="123"/>
      <c r="U244" s="123"/>
      <c r="V244" s="123"/>
      <c r="W244" s="125"/>
      <c r="Y244" s="213"/>
      <c r="Z244" s="214"/>
    </row>
    <row r="245" spans="2:26" x14ac:dyDescent="0.2">
      <c r="B245" s="84"/>
      <c r="C245" s="35" t="s">
        <v>41</v>
      </c>
      <c r="D245" s="99"/>
      <c r="E245" s="99"/>
      <c r="F245" s="40"/>
      <c r="G245" s="45"/>
      <c r="H245" s="40"/>
      <c r="I245" s="105">
        <f>H245*F245</f>
        <v>0</v>
      </c>
      <c r="J245" s="130"/>
      <c r="K245" s="131"/>
      <c r="L245" s="104">
        <f t="shared" ref="L245:Q252" si="58">IF($K245=1,$I245*N$11,IF($K245=2,$I245*N$12,IF($K245=3,$I245*N$13,IF($K245=4,$I245*N$14,IF($K245=5,$I245*N$15,IF($K245=6,$I245*N$16,IF($K245=7,$I245*N$17,IF($K245=8,$I245*N$18,0))))))))+IF($K245=9,$I245*N$19,IF($K245=10,$I245*N$20,IF($K245=11,$I245*N$21,IF($K245=12,$I245*N$22,IF($K245=13,$I245*N$23,IF($K245=14,$I245*N$24,IF($K245=15,$I245*N$25,IF($K245=16,$I245*N$26,0))))))))</f>
        <v>0</v>
      </c>
      <c r="M245" s="105">
        <f t="shared" si="58"/>
        <v>0</v>
      </c>
      <c r="N245" s="105">
        <f t="shared" si="58"/>
        <v>0</v>
      </c>
      <c r="O245" s="105">
        <f t="shared" si="58"/>
        <v>0</v>
      </c>
      <c r="P245" s="105">
        <f t="shared" si="58"/>
        <v>0</v>
      </c>
      <c r="Q245" s="106">
        <f t="shared" si="58"/>
        <v>0</v>
      </c>
      <c r="R245" s="122">
        <f t="shared" ref="R245:W252" si="59">IF($K245=1,$J245*N$11,IF($K245=2,$J245*N$12,IF($K245=3,$J245*N$13,IF($K245=4,$J245*N$14,IF($K245=5,$J245*N$15,IF($K245=6,$J245*N$16,IF($K245=7,$J245*N$17,IF($K245=8,$J245*N$18,0))))))))+IF($K245=9,$J245*N$19,IF($K245=10,$J245*N$20,IF($K245=11,$J245*N$21,IF($K245=12,$J245*N$22,IF($K245=13,$J245*N$23,IF($K245=14,$J245*N$24,IF($K245=15,$J245*N$25,IF($K245=16,$J245*N$26,0))))))))</f>
        <v>0</v>
      </c>
      <c r="S245" s="105">
        <f t="shared" si="59"/>
        <v>0</v>
      </c>
      <c r="T245" s="105">
        <f t="shared" si="59"/>
        <v>0</v>
      </c>
      <c r="U245" s="105">
        <f t="shared" si="59"/>
        <v>0</v>
      </c>
      <c r="V245" s="105">
        <f t="shared" si="59"/>
        <v>0</v>
      </c>
      <c r="W245" s="106">
        <f t="shared" si="59"/>
        <v>0</v>
      </c>
      <c r="Y245" s="213"/>
      <c r="Z245" s="214"/>
    </row>
    <row r="246" spans="2:26" x14ac:dyDescent="0.2">
      <c r="B246" s="84"/>
      <c r="C246" s="35"/>
      <c r="D246" s="99"/>
      <c r="E246" s="99"/>
      <c r="F246" s="40"/>
      <c r="G246" s="45"/>
      <c r="H246" s="40"/>
      <c r="I246" s="105">
        <f t="shared" ref="I246:I252" si="60">H246*F246</f>
        <v>0</v>
      </c>
      <c r="J246" s="130"/>
      <c r="K246" s="131"/>
      <c r="L246" s="104">
        <f t="shared" si="58"/>
        <v>0</v>
      </c>
      <c r="M246" s="105">
        <f t="shared" si="58"/>
        <v>0</v>
      </c>
      <c r="N246" s="105">
        <f t="shared" si="58"/>
        <v>0</v>
      </c>
      <c r="O246" s="105">
        <f t="shared" si="58"/>
        <v>0</v>
      </c>
      <c r="P246" s="105">
        <f t="shared" si="58"/>
        <v>0</v>
      </c>
      <c r="Q246" s="106">
        <f t="shared" si="58"/>
        <v>0</v>
      </c>
      <c r="R246" s="122">
        <f t="shared" si="59"/>
        <v>0</v>
      </c>
      <c r="S246" s="105">
        <f t="shared" si="59"/>
        <v>0</v>
      </c>
      <c r="T246" s="105">
        <f t="shared" si="59"/>
        <v>0</v>
      </c>
      <c r="U246" s="105">
        <f t="shared" si="59"/>
        <v>0</v>
      </c>
      <c r="V246" s="105">
        <f t="shared" si="59"/>
        <v>0</v>
      </c>
      <c r="W246" s="106">
        <f t="shared" si="59"/>
        <v>0</v>
      </c>
      <c r="Y246" s="213"/>
      <c r="Z246" s="214"/>
    </row>
    <row r="247" spans="2:26" x14ac:dyDescent="0.2">
      <c r="B247" s="84"/>
      <c r="C247" s="35"/>
      <c r="D247" s="99"/>
      <c r="E247" s="99"/>
      <c r="F247" s="40"/>
      <c r="G247" s="45"/>
      <c r="H247" s="40"/>
      <c r="I247" s="105">
        <f t="shared" si="60"/>
        <v>0</v>
      </c>
      <c r="J247" s="130"/>
      <c r="K247" s="131"/>
      <c r="L247" s="104">
        <f t="shared" si="58"/>
        <v>0</v>
      </c>
      <c r="M247" s="105">
        <f t="shared" si="58"/>
        <v>0</v>
      </c>
      <c r="N247" s="105">
        <f t="shared" si="58"/>
        <v>0</v>
      </c>
      <c r="O247" s="105">
        <f t="shared" si="58"/>
        <v>0</v>
      </c>
      <c r="P247" s="105">
        <f t="shared" si="58"/>
        <v>0</v>
      </c>
      <c r="Q247" s="106">
        <f t="shared" si="58"/>
        <v>0</v>
      </c>
      <c r="R247" s="122">
        <f t="shared" si="59"/>
        <v>0</v>
      </c>
      <c r="S247" s="105">
        <f t="shared" si="59"/>
        <v>0</v>
      </c>
      <c r="T247" s="105">
        <f t="shared" si="59"/>
        <v>0</v>
      </c>
      <c r="U247" s="105">
        <f t="shared" si="59"/>
        <v>0</v>
      </c>
      <c r="V247" s="105">
        <f t="shared" si="59"/>
        <v>0</v>
      </c>
      <c r="W247" s="106">
        <f t="shared" si="59"/>
        <v>0</v>
      </c>
      <c r="Y247" s="213"/>
      <c r="Z247" s="214"/>
    </row>
    <row r="248" spans="2:26" x14ac:dyDescent="0.2">
      <c r="B248" s="84"/>
      <c r="C248" s="35"/>
      <c r="D248" s="99"/>
      <c r="E248" s="99"/>
      <c r="F248" s="40"/>
      <c r="G248" s="45"/>
      <c r="H248" s="40"/>
      <c r="I248" s="105">
        <f t="shared" si="60"/>
        <v>0</v>
      </c>
      <c r="J248" s="130"/>
      <c r="K248" s="131"/>
      <c r="L248" s="104">
        <f t="shared" si="58"/>
        <v>0</v>
      </c>
      <c r="M248" s="105">
        <f t="shared" si="58"/>
        <v>0</v>
      </c>
      <c r="N248" s="105">
        <f t="shared" si="58"/>
        <v>0</v>
      </c>
      <c r="O248" s="105">
        <f t="shared" si="58"/>
        <v>0</v>
      </c>
      <c r="P248" s="105">
        <f t="shared" si="58"/>
        <v>0</v>
      </c>
      <c r="Q248" s="106">
        <f t="shared" si="58"/>
        <v>0</v>
      </c>
      <c r="R248" s="122">
        <f t="shared" si="59"/>
        <v>0</v>
      </c>
      <c r="S248" s="105">
        <f t="shared" si="59"/>
        <v>0</v>
      </c>
      <c r="T248" s="105">
        <f t="shared" si="59"/>
        <v>0</v>
      </c>
      <c r="U248" s="105">
        <f t="shared" si="59"/>
        <v>0</v>
      </c>
      <c r="V248" s="105">
        <f t="shared" si="59"/>
        <v>0</v>
      </c>
      <c r="W248" s="106">
        <f t="shared" si="59"/>
        <v>0</v>
      </c>
      <c r="Y248" s="213"/>
      <c r="Z248" s="214"/>
    </row>
    <row r="249" spans="2:26" x14ac:dyDescent="0.2">
      <c r="B249" s="84"/>
      <c r="C249" s="35"/>
      <c r="D249" s="99"/>
      <c r="E249" s="99"/>
      <c r="F249" s="40"/>
      <c r="G249" s="45"/>
      <c r="H249" s="40"/>
      <c r="I249" s="105">
        <f t="shared" si="60"/>
        <v>0</v>
      </c>
      <c r="J249" s="130"/>
      <c r="K249" s="131"/>
      <c r="L249" s="104">
        <f t="shared" si="58"/>
        <v>0</v>
      </c>
      <c r="M249" s="105">
        <f t="shared" si="58"/>
        <v>0</v>
      </c>
      <c r="N249" s="105">
        <f t="shared" si="58"/>
        <v>0</v>
      </c>
      <c r="O249" s="105">
        <f t="shared" si="58"/>
        <v>0</v>
      </c>
      <c r="P249" s="105">
        <f t="shared" si="58"/>
        <v>0</v>
      </c>
      <c r="Q249" s="106">
        <f t="shared" si="58"/>
        <v>0</v>
      </c>
      <c r="R249" s="122">
        <f t="shared" si="59"/>
        <v>0</v>
      </c>
      <c r="S249" s="105">
        <f t="shared" si="59"/>
        <v>0</v>
      </c>
      <c r="T249" s="105">
        <f t="shared" si="59"/>
        <v>0</v>
      </c>
      <c r="U249" s="105">
        <f t="shared" si="59"/>
        <v>0</v>
      </c>
      <c r="V249" s="105">
        <f t="shared" si="59"/>
        <v>0</v>
      </c>
      <c r="W249" s="106">
        <f t="shared" si="59"/>
        <v>0</v>
      </c>
      <c r="Y249" s="213"/>
      <c r="Z249" s="214"/>
    </row>
    <row r="250" spans="2:26" x14ac:dyDescent="0.2">
      <c r="B250" s="84"/>
      <c r="C250" s="35"/>
      <c r="D250" s="99"/>
      <c r="E250" s="99"/>
      <c r="F250" s="40"/>
      <c r="G250" s="45"/>
      <c r="H250" s="40"/>
      <c r="I250" s="105">
        <f t="shared" si="60"/>
        <v>0</v>
      </c>
      <c r="J250" s="130"/>
      <c r="K250" s="131"/>
      <c r="L250" s="104">
        <f t="shared" si="58"/>
        <v>0</v>
      </c>
      <c r="M250" s="105">
        <f t="shared" si="58"/>
        <v>0</v>
      </c>
      <c r="N250" s="105">
        <f t="shared" si="58"/>
        <v>0</v>
      </c>
      <c r="O250" s="105">
        <f t="shared" si="58"/>
        <v>0</v>
      </c>
      <c r="P250" s="105">
        <f t="shared" si="58"/>
        <v>0</v>
      </c>
      <c r="Q250" s="106">
        <f t="shared" si="58"/>
        <v>0</v>
      </c>
      <c r="R250" s="122">
        <f t="shared" si="59"/>
        <v>0</v>
      </c>
      <c r="S250" s="105">
        <f t="shared" si="59"/>
        <v>0</v>
      </c>
      <c r="T250" s="105">
        <f t="shared" si="59"/>
        <v>0</v>
      </c>
      <c r="U250" s="105">
        <f t="shared" si="59"/>
        <v>0</v>
      </c>
      <c r="V250" s="105">
        <f t="shared" si="59"/>
        <v>0</v>
      </c>
      <c r="W250" s="106">
        <f t="shared" si="59"/>
        <v>0</v>
      </c>
      <c r="Y250" s="213"/>
      <c r="Z250" s="214"/>
    </row>
    <row r="251" spans="2:26" x14ac:dyDescent="0.2">
      <c r="B251" s="84"/>
      <c r="C251" s="35"/>
      <c r="D251" s="99"/>
      <c r="E251" s="99"/>
      <c r="F251" s="40"/>
      <c r="G251" s="45"/>
      <c r="H251" s="40"/>
      <c r="I251" s="105">
        <f t="shared" si="60"/>
        <v>0</v>
      </c>
      <c r="J251" s="130"/>
      <c r="K251" s="131"/>
      <c r="L251" s="104">
        <f t="shared" si="58"/>
        <v>0</v>
      </c>
      <c r="M251" s="105">
        <f t="shared" si="58"/>
        <v>0</v>
      </c>
      <c r="N251" s="105">
        <f t="shared" si="58"/>
        <v>0</v>
      </c>
      <c r="O251" s="105">
        <f t="shared" si="58"/>
        <v>0</v>
      </c>
      <c r="P251" s="105">
        <f t="shared" si="58"/>
        <v>0</v>
      </c>
      <c r="Q251" s="106">
        <f t="shared" si="58"/>
        <v>0</v>
      </c>
      <c r="R251" s="122">
        <f t="shared" si="59"/>
        <v>0</v>
      </c>
      <c r="S251" s="105">
        <f t="shared" si="59"/>
        <v>0</v>
      </c>
      <c r="T251" s="105">
        <f t="shared" si="59"/>
        <v>0</v>
      </c>
      <c r="U251" s="105">
        <f t="shared" si="59"/>
        <v>0</v>
      </c>
      <c r="V251" s="105">
        <f t="shared" si="59"/>
        <v>0</v>
      </c>
      <c r="W251" s="106">
        <f t="shared" si="59"/>
        <v>0</v>
      </c>
      <c r="Y251" s="213"/>
      <c r="Z251" s="214"/>
    </row>
    <row r="252" spans="2:26" x14ac:dyDescent="0.2">
      <c r="B252" s="84"/>
      <c r="C252" s="35"/>
      <c r="D252" s="99"/>
      <c r="E252" s="99"/>
      <c r="F252" s="40"/>
      <c r="G252" s="45"/>
      <c r="H252" s="40"/>
      <c r="I252" s="105">
        <f t="shared" si="60"/>
        <v>0</v>
      </c>
      <c r="J252" s="130"/>
      <c r="K252" s="131"/>
      <c r="L252" s="104">
        <f t="shared" si="58"/>
        <v>0</v>
      </c>
      <c r="M252" s="105">
        <f t="shared" si="58"/>
        <v>0</v>
      </c>
      <c r="N252" s="105">
        <f t="shared" si="58"/>
        <v>0</v>
      </c>
      <c r="O252" s="105">
        <f t="shared" si="58"/>
        <v>0</v>
      </c>
      <c r="P252" s="105">
        <f t="shared" si="58"/>
        <v>0</v>
      </c>
      <c r="Q252" s="106">
        <f t="shared" si="58"/>
        <v>0</v>
      </c>
      <c r="R252" s="122">
        <f t="shared" si="59"/>
        <v>0</v>
      </c>
      <c r="S252" s="105">
        <f t="shared" si="59"/>
        <v>0</v>
      </c>
      <c r="T252" s="105">
        <f t="shared" si="59"/>
        <v>0</v>
      </c>
      <c r="U252" s="105">
        <f t="shared" si="59"/>
        <v>0</v>
      </c>
      <c r="V252" s="105">
        <f t="shared" si="59"/>
        <v>0</v>
      </c>
      <c r="W252" s="106">
        <f t="shared" si="59"/>
        <v>0</v>
      </c>
      <c r="Y252" s="213"/>
      <c r="Z252" s="214"/>
    </row>
    <row r="253" spans="2:26" x14ac:dyDescent="0.2">
      <c r="B253" s="84">
        <v>440</v>
      </c>
      <c r="C253" s="35" t="s">
        <v>61</v>
      </c>
      <c r="D253" s="85"/>
      <c r="E253" s="85"/>
      <c r="F253" s="86"/>
      <c r="G253" s="87"/>
      <c r="H253" s="86"/>
      <c r="I253" s="123"/>
      <c r="J253" s="88"/>
      <c r="K253" s="89"/>
      <c r="L253" s="124"/>
      <c r="M253" s="123"/>
      <c r="N253" s="123"/>
      <c r="O253" s="123"/>
      <c r="P253" s="123"/>
      <c r="Q253" s="125"/>
      <c r="R253" s="126"/>
      <c r="S253" s="123"/>
      <c r="T253" s="123"/>
      <c r="U253" s="123"/>
      <c r="V253" s="123"/>
      <c r="W253" s="125"/>
      <c r="Y253" s="213"/>
      <c r="Z253" s="214"/>
    </row>
    <row r="254" spans="2:26" x14ac:dyDescent="0.2">
      <c r="B254" s="84"/>
      <c r="C254" s="35" t="s">
        <v>41</v>
      </c>
      <c r="D254" s="99"/>
      <c r="E254" s="99"/>
      <c r="F254" s="40"/>
      <c r="G254" s="101"/>
      <c r="H254" s="40"/>
      <c r="I254" s="105">
        <f>H254*F254</f>
        <v>0</v>
      </c>
      <c r="J254" s="130"/>
      <c r="K254" s="131"/>
      <c r="L254" s="104">
        <f t="shared" ref="L254:Q266" si="61">IF($K254=1,$I254*N$11,IF($K254=2,$I254*N$12,IF($K254=3,$I254*N$13,IF($K254=4,$I254*N$14,IF($K254=5,$I254*N$15,IF($K254=6,$I254*N$16,IF($K254=7,$I254*N$17,IF($K254=8,$I254*N$18,0))))))))+IF($K254=9,$I254*N$19,IF($K254=10,$I254*N$20,IF($K254=11,$I254*N$21,IF($K254=12,$I254*N$22,IF($K254=13,$I254*N$23,IF($K254=14,$I254*N$24,IF($K254=15,$I254*N$25,IF($K254=16,$I254*N$26,0))))))))</f>
        <v>0</v>
      </c>
      <c r="M254" s="105">
        <f t="shared" si="61"/>
        <v>0</v>
      </c>
      <c r="N254" s="105">
        <f t="shared" si="61"/>
        <v>0</v>
      </c>
      <c r="O254" s="105">
        <f t="shared" si="61"/>
        <v>0</v>
      </c>
      <c r="P254" s="105">
        <f t="shared" si="61"/>
        <v>0</v>
      </c>
      <c r="Q254" s="106">
        <f t="shared" si="61"/>
        <v>0</v>
      </c>
      <c r="R254" s="122">
        <f t="shared" ref="R254:W266" si="62">IF($K254=1,$J254*N$11,IF($K254=2,$J254*N$12,IF($K254=3,$J254*N$13,IF($K254=4,$J254*N$14,IF($K254=5,$J254*N$15,IF($K254=6,$J254*N$16,IF($K254=7,$J254*N$17,IF($K254=8,$J254*N$18,0))))))))+IF($K254=9,$J254*N$19,IF($K254=10,$J254*N$20,IF($K254=11,$J254*N$21,IF($K254=12,$J254*N$22,IF($K254=13,$J254*N$23,IF($K254=14,$J254*N$24,IF($K254=15,$J254*N$25,IF($K254=16,$J254*N$26,0))))))))</f>
        <v>0</v>
      </c>
      <c r="S254" s="105">
        <f t="shared" si="62"/>
        <v>0</v>
      </c>
      <c r="T254" s="105">
        <f t="shared" si="62"/>
        <v>0</v>
      </c>
      <c r="U254" s="105">
        <f t="shared" si="62"/>
        <v>0</v>
      </c>
      <c r="V254" s="105">
        <f t="shared" si="62"/>
        <v>0</v>
      </c>
      <c r="W254" s="106">
        <f t="shared" si="62"/>
        <v>0</v>
      </c>
      <c r="Y254" s="213"/>
      <c r="Z254" s="214"/>
    </row>
    <row r="255" spans="2:26" x14ac:dyDescent="0.2">
      <c r="B255" s="84"/>
      <c r="C255" s="35"/>
      <c r="D255" s="99"/>
      <c r="E255" s="99"/>
      <c r="F255" s="40"/>
      <c r="G255" s="101"/>
      <c r="H255" s="40"/>
      <c r="I255" s="105">
        <f t="shared" ref="I255:I265" si="63">H255*F255</f>
        <v>0</v>
      </c>
      <c r="J255" s="130"/>
      <c r="K255" s="131"/>
      <c r="L255" s="104">
        <f t="shared" si="61"/>
        <v>0</v>
      </c>
      <c r="M255" s="105">
        <f t="shared" si="61"/>
        <v>0</v>
      </c>
      <c r="N255" s="105">
        <f t="shared" si="61"/>
        <v>0</v>
      </c>
      <c r="O255" s="105">
        <f t="shared" si="61"/>
        <v>0</v>
      </c>
      <c r="P255" s="105">
        <f t="shared" si="61"/>
        <v>0</v>
      </c>
      <c r="Q255" s="106">
        <f t="shared" si="61"/>
        <v>0</v>
      </c>
      <c r="R255" s="122">
        <f t="shared" si="62"/>
        <v>0</v>
      </c>
      <c r="S255" s="105">
        <f t="shared" si="62"/>
        <v>0</v>
      </c>
      <c r="T255" s="105">
        <f t="shared" si="62"/>
        <v>0</v>
      </c>
      <c r="U255" s="105">
        <f t="shared" si="62"/>
        <v>0</v>
      </c>
      <c r="V255" s="105">
        <f t="shared" si="62"/>
        <v>0</v>
      </c>
      <c r="W255" s="106">
        <f t="shared" si="62"/>
        <v>0</v>
      </c>
      <c r="Y255" s="213"/>
      <c r="Z255" s="214"/>
    </row>
    <row r="256" spans="2:26" x14ac:dyDescent="0.2">
      <c r="B256" s="84"/>
      <c r="C256" s="35"/>
      <c r="D256" s="99"/>
      <c r="E256" s="99"/>
      <c r="F256" s="40"/>
      <c r="G256" s="101"/>
      <c r="H256" s="40"/>
      <c r="I256" s="105">
        <f t="shared" si="63"/>
        <v>0</v>
      </c>
      <c r="J256" s="130"/>
      <c r="K256" s="131"/>
      <c r="L256" s="104">
        <f t="shared" si="61"/>
        <v>0</v>
      </c>
      <c r="M256" s="105">
        <f t="shared" si="61"/>
        <v>0</v>
      </c>
      <c r="N256" s="105">
        <f t="shared" si="61"/>
        <v>0</v>
      </c>
      <c r="O256" s="105">
        <f t="shared" si="61"/>
        <v>0</v>
      </c>
      <c r="P256" s="105">
        <f t="shared" si="61"/>
        <v>0</v>
      </c>
      <c r="Q256" s="106">
        <f t="shared" si="61"/>
        <v>0</v>
      </c>
      <c r="R256" s="122">
        <f t="shared" si="62"/>
        <v>0</v>
      </c>
      <c r="S256" s="105">
        <f t="shared" si="62"/>
        <v>0</v>
      </c>
      <c r="T256" s="105">
        <f t="shared" si="62"/>
        <v>0</v>
      </c>
      <c r="U256" s="105">
        <f t="shared" si="62"/>
        <v>0</v>
      </c>
      <c r="V256" s="105">
        <f t="shared" si="62"/>
        <v>0</v>
      </c>
      <c r="W256" s="106">
        <f t="shared" si="62"/>
        <v>0</v>
      </c>
      <c r="Y256" s="213"/>
      <c r="Z256" s="214"/>
    </row>
    <row r="257" spans="2:26" x14ac:dyDescent="0.2">
      <c r="B257" s="84"/>
      <c r="C257" s="35"/>
      <c r="D257" s="99"/>
      <c r="E257" s="99"/>
      <c r="F257" s="40"/>
      <c r="G257" s="101"/>
      <c r="H257" s="40"/>
      <c r="I257" s="105">
        <f t="shared" si="63"/>
        <v>0</v>
      </c>
      <c r="J257" s="130"/>
      <c r="K257" s="131"/>
      <c r="L257" s="104">
        <f t="shared" si="61"/>
        <v>0</v>
      </c>
      <c r="M257" s="105">
        <f t="shared" si="61"/>
        <v>0</v>
      </c>
      <c r="N257" s="105">
        <f t="shared" si="61"/>
        <v>0</v>
      </c>
      <c r="O257" s="105">
        <f t="shared" si="61"/>
        <v>0</v>
      </c>
      <c r="P257" s="105">
        <f t="shared" si="61"/>
        <v>0</v>
      </c>
      <c r="Q257" s="106">
        <f t="shared" si="61"/>
        <v>0</v>
      </c>
      <c r="R257" s="122">
        <f t="shared" si="62"/>
        <v>0</v>
      </c>
      <c r="S257" s="105">
        <f t="shared" si="62"/>
        <v>0</v>
      </c>
      <c r="T257" s="105">
        <f t="shared" si="62"/>
        <v>0</v>
      </c>
      <c r="U257" s="105">
        <f t="shared" si="62"/>
        <v>0</v>
      </c>
      <c r="V257" s="105">
        <f t="shared" si="62"/>
        <v>0</v>
      </c>
      <c r="W257" s="106">
        <f t="shared" si="62"/>
        <v>0</v>
      </c>
      <c r="Y257" s="213"/>
      <c r="Z257" s="214"/>
    </row>
    <row r="258" spans="2:26" x14ac:dyDescent="0.2">
      <c r="B258" s="84"/>
      <c r="C258" s="35"/>
      <c r="D258" s="99"/>
      <c r="E258" s="99"/>
      <c r="F258" s="40"/>
      <c r="G258" s="101"/>
      <c r="H258" s="40"/>
      <c r="I258" s="105">
        <f t="shared" si="63"/>
        <v>0</v>
      </c>
      <c r="J258" s="130"/>
      <c r="K258" s="131"/>
      <c r="L258" s="104">
        <f t="shared" si="61"/>
        <v>0</v>
      </c>
      <c r="M258" s="105">
        <f t="shared" si="61"/>
        <v>0</v>
      </c>
      <c r="N258" s="105">
        <f t="shared" si="61"/>
        <v>0</v>
      </c>
      <c r="O258" s="105">
        <f t="shared" si="61"/>
        <v>0</v>
      </c>
      <c r="P258" s="105">
        <f t="shared" si="61"/>
        <v>0</v>
      </c>
      <c r="Q258" s="106">
        <f t="shared" si="61"/>
        <v>0</v>
      </c>
      <c r="R258" s="122">
        <f t="shared" si="62"/>
        <v>0</v>
      </c>
      <c r="S258" s="105">
        <f t="shared" si="62"/>
        <v>0</v>
      </c>
      <c r="T258" s="105">
        <f t="shared" si="62"/>
        <v>0</v>
      </c>
      <c r="U258" s="105">
        <f t="shared" si="62"/>
        <v>0</v>
      </c>
      <c r="V258" s="105">
        <f t="shared" si="62"/>
        <v>0</v>
      </c>
      <c r="W258" s="106">
        <f t="shared" si="62"/>
        <v>0</v>
      </c>
      <c r="Y258" s="213"/>
      <c r="Z258" s="214"/>
    </row>
    <row r="259" spans="2:26" x14ac:dyDescent="0.2">
      <c r="B259" s="84"/>
      <c r="C259" s="35"/>
      <c r="D259" s="99"/>
      <c r="E259" s="99"/>
      <c r="F259" s="40"/>
      <c r="G259" s="101"/>
      <c r="H259" s="40"/>
      <c r="I259" s="105">
        <f t="shared" si="63"/>
        <v>0</v>
      </c>
      <c r="J259" s="130"/>
      <c r="K259" s="131"/>
      <c r="L259" s="104">
        <f t="shared" si="61"/>
        <v>0</v>
      </c>
      <c r="M259" s="105">
        <f t="shared" si="61"/>
        <v>0</v>
      </c>
      <c r="N259" s="105">
        <f t="shared" si="61"/>
        <v>0</v>
      </c>
      <c r="O259" s="105">
        <f t="shared" si="61"/>
        <v>0</v>
      </c>
      <c r="P259" s="105">
        <f t="shared" si="61"/>
        <v>0</v>
      </c>
      <c r="Q259" s="106">
        <f t="shared" si="61"/>
        <v>0</v>
      </c>
      <c r="R259" s="122">
        <f t="shared" si="62"/>
        <v>0</v>
      </c>
      <c r="S259" s="105">
        <f t="shared" si="62"/>
        <v>0</v>
      </c>
      <c r="T259" s="105">
        <f t="shared" si="62"/>
        <v>0</v>
      </c>
      <c r="U259" s="105">
        <f t="shared" si="62"/>
        <v>0</v>
      </c>
      <c r="V259" s="105">
        <f t="shared" si="62"/>
        <v>0</v>
      </c>
      <c r="W259" s="106">
        <f t="shared" si="62"/>
        <v>0</v>
      </c>
      <c r="Y259" s="213"/>
      <c r="Z259" s="214"/>
    </row>
    <row r="260" spans="2:26" x14ac:dyDescent="0.2">
      <c r="B260" s="84"/>
      <c r="C260" s="35"/>
      <c r="D260" s="99"/>
      <c r="E260" s="99"/>
      <c r="F260" s="40"/>
      <c r="G260" s="101"/>
      <c r="H260" s="40"/>
      <c r="I260" s="105">
        <f t="shared" si="63"/>
        <v>0</v>
      </c>
      <c r="J260" s="130"/>
      <c r="K260" s="131"/>
      <c r="L260" s="104">
        <f t="shared" si="61"/>
        <v>0</v>
      </c>
      <c r="M260" s="105">
        <f t="shared" si="61"/>
        <v>0</v>
      </c>
      <c r="N260" s="105">
        <f t="shared" si="61"/>
        <v>0</v>
      </c>
      <c r="O260" s="105">
        <f t="shared" si="61"/>
        <v>0</v>
      </c>
      <c r="P260" s="105">
        <f t="shared" si="61"/>
        <v>0</v>
      </c>
      <c r="Q260" s="106">
        <f t="shared" si="61"/>
        <v>0</v>
      </c>
      <c r="R260" s="122">
        <f t="shared" si="62"/>
        <v>0</v>
      </c>
      <c r="S260" s="105">
        <f t="shared" si="62"/>
        <v>0</v>
      </c>
      <c r="T260" s="105">
        <f t="shared" si="62"/>
        <v>0</v>
      </c>
      <c r="U260" s="105">
        <f t="shared" si="62"/>
        <v>0</v>
      </c>
      <c r="V260" s="105">
        <f t="shared" si="62"/>
        <v>0</v>
      </c>
      <c r="W260" s="106">
        <f t="shared" si="62"/>
        <v>0</v>
      </c>
      <c r="Y260" s="213"/>
      <c r="Z260" s="214"/>
    </row>
    <row r="261" spans="2:26" x14ac:dyDescent="0.2">
      <c r="B261" s="84"/>
      <c r="C261" s="35"/>
      <c r="D261" s="99"/>
      <c r="E261" s="99"/>
      <c r="F261" s="40"/>
      <c r="G261" s="101"/>
      <c r="H261" s="40"/>
      <c r="I261" s="105">
        <f t="shared" si="63"/>
        <v>0</v>
      </c>
      <c r="J261" s="130"/>
      <c r="K261" s="131"/>
      <c r="L261" s="104">
        <f t="shared" si="61"/>
        <v>0</v>
      </c>
      <c r="M261" s="105">
        <f t="shared" si="61"/>
        <v>0</v>
      </c>
      <c r="N261" s="105">
        <f t="shared" si="61"/>
        <v>0</v>
      </c>
      <c r="O261" s="105">
        <f t="shared" si="61"/>
        <v>0</v>
      </c>
      <c r="P261" s="105">
        <f t="shared" si="61"/>
        <v>0</v>
      </c>
      <c r="Q261" s="106">
        <f t="shared" si="61"/>
        <v>0</v>
      </c>
      <c r="R261" s="122">
        <f t="shared" si="62"/>
        <v>0</v>
      </c>
      <c r="S261" s="105">
        <f t="shared" si="62"/>
        <v>0</v>
      </c>
      <c r="T261" s="105">
        <f t="shared" si="62"/>
        <v>0</v>
      </c>
      <c r="U261" s="105">
        <f t="shared" si="62"/>
        <v>0</v>
      </c>
      <c r="V261" s="105">
        <f t="shared" si="62"/>
        <v>0</v>
      </c>
      <c r="W261" s="106">
        <f t="shared" si="62"/>
        <v>0</v>
      </c>
      <c r="Y261" s="213"/>
      <c r="Z261" s="214"/>
    </row>
    <row r="262" spans="2:26" x14ac:dyDescent="0.2">
      <c r="B262" s="84"/>
      <c r="C262" s="35"/>
      <c r="D262" s="99"/>
      <c r="E262" s="99"/>
      <c r="F262" s="40"/>
      <c r="G262" s="101"/>
      <c r="H262" s="40"/>
      <c r="I262" s="105">
        <f t="shared" si="63"/>
        <v>0</v>
      </c>
      <c r="J262" s="130"/>
      <c r="K262" s="131"/>
      <c r="L262" s="104">
        <f t="shared" si="61"/>
        <v>0</v>
      </c>
      <c r="M262" s="105">
        <f t="shared" si="61"/>
        <v>0</v>
      </c>
      <c r="N262" s="105">
        <f t="shared" si="61"/>
        <v>0</v>
      </c>
      <c r="O262" s="105">
        <f t="shared" si="61"/>
        <v>0</v>
      </c>
      <c r="P262" s="105">
        <f t="shared" si="61"/>
        <v>0</v>
      </c>
      <c r="Q262" s="106">
        <f t="shared" si="61"/>
        <v>0</v>
      </c>
      <c r="R262" s="122">
        <f t="shared" si="62"/>
        <v>0</v>
      </c>
      <c r="S262" s="105">
        <f t="shared" si="62"/>
        <v>0</v>
      </c>
      <c r="T262" s="105">
        <f t="shared" si="62"/>
        <v>0</v>
      </c>
      <c r="U262" s="105">
        <f t="shared" si="62"/>
        <v>0</v>
      </c>
      <c r="V262" s="105">
        <f t="shared" si="62"/>
        <v>0</v>
      </c>
      <c r="W262" s="106">
        <f t="shared" si="62"/>
        <v>0</v>
      </c>
      <c r="Y262" s="213"/>
      <c r="Z262" s="214"/>
    </row>
    <row r="263" spans="2:26" x14ac:dyDescent="0.2">
      <c r="B263" s="84"/>
      <c r="C263" s="35"/>
      <c r="D263" s="99"/>
      <c r="E263" s="99"/>
      <c r="F263" s="40"/>
      <c r="G263" s="101"/>
      <c r="H263" s="40"/>
      <c r="I263" s="105">
        <f t="shared" si="63"/>
        <v>0</v>
      </c>
      <c r="J263" s="130"/>
      <c r="K263" s="131"/>
      <c r="L263" s="104">
        <f t="shared" si="61"/>
        <v>0</v>
      </c>
      <c r="M263" s="105">
        <f t="shared" si="61"/>
        <v>0</v>
      </c>
      <c r="N263" s="105">
        <f t="shared" si="61"/>
        <v>0</v>
      </c>
      <c r="O263" s="105">
        <f t="shared" si="61"/>
        <v>0</v>
      </c>
      <c r="P263" s="105">
        <f t="shared" si="61"/>
        <v>0</v>
      </c>
      <c r="Q263" s="106">
        <f t="shared" si="61"/>
        <v>0</v>
      </c>
      <c r="R263" s="122">
        <f t="shared" si="62"/>
        <v>0</v>
      </c>
      <c r="S263" s="105">
        <f t="shared" si="62"/>
        <v>0</v>
      </c>
      <c r="T263" s="105">
        <f t="shared" si="62"/>
        <v>0</v>
      </c>
      <c r="U263" s="105">
        <f t="shared" si="62"/>
        <v>0</v>
      </c>
      <c r="V263" s="105">
        <f t="shared" si="62"/>
        <v>0</v>
      </c>
      <c r="W263" s="106">
        <f t="shared" si="62"/>
        <v>0</v>
      </c>
      <c r="Y263" s="213"/>
      <c r="Z263" s="214"/>
    </row>
    <row r="264" spans="2:26" x14ac:dyDescent="0.2">
      <c r="B264" s="84"/>
      <c r="C264" s="35"/>
      <c r="D264" s="99"/>
      <c r="E264" s="99"/>
      <c r="F264" s="40"/>
      <c r="G264" s="101"/>
      <c r="H264" s="40"/>
      <c r="I264" s="105">
        <f t="shared" si="63"/>
        <v>0</v>
      </c>
      <c r="J264" s="130"/>
      <c r="K264" s="131"/>
      <c r="L264" s="104">
        <f t="shared" si="61"/>
        <v>0</v>
      </c>
      <c r="M264" s="105">
        <f t="shared" si="61"/>
        <v>0</v>
      </c>
      <c r="N264" s="105">
        <f t="shared" si="61"/>
        <v>0</v>
      </c>
      <c r="O264" s="105">
        <f t="shared" si="61"/>
        <v>0</v>
      </c>
      <c r="P264" s="105">
        <f t="shared" si="61"/>
        <v>0</v>
      </c>
      <c r="Q264" s="106">
        <f t="shared" si="61"/>
        <v>0</v>
      </c>
      <c r="R264" s="122">
        <f t="shared" si="62"/>
        <v>0</v>
      </c>
      <c r="S264" s="105">
        <f t="shared" si="62"/>
        <v>0</v>
      </c>
      <c r="T264" s="105">
        <f t="shared" si="62"/>
        <v>0</v>
      </c>
      <c r="U264" s="105">
        <f t="shared" si="62"/>
        <v>0</v>
      </c>
      <c r="V264" s="105">
        <f t="shared" si="62"/>
        <v>0</v>
      </c>
      <c r="W264" s="106">
        <f t="shared" si="62"/>
        <v>0</v>
      </c>
      <c r="Y264" s="213"/>
      <c r="Z264" s="214"/>
    </row>
    <row r="265" spans="2:26" x14ac:dyDescent="0.2">
      <c r="B265" s="84"/>
      <c r="C265" s="35"/>
      <c r="D265" s="99"/>
      <c r="E265" s="99"/>
      <c r="F265" s="40"/>
      <c r="G265" s="101"/>
      <c r="H265" s="40"/>
      <c r="I265" s="105">
        <f t="shared" si="63"/>
        <v>0</v>
      </c>
      <c r="J265" s="130"/>
      <c r="K265" s="131"/>
      <c r="L265" s="104">
        <f t="shared" si="61"/>
        <v>0</v>
      </c>
      <c r="M265" s="105">
        <f t="shared" si="61"/>
        <v>0</v>
      </c>
      <c r="N265" s="105">
        <f t="shared" si="61"/>
        <v>0</v>
      </c>
      <c r="O265" s="105">
        <f t="shared" si="61"/>
        <v>0</v>
      </c>
      <c r="P265" s="105">
        <f t="shared" si="61"/>
        <v>0</v>
      </c>
      <c r="Q265" s="106">
        <f t="shared" si="61"/>
        <v>0</v>
      </c>
      <c r="R265" s="122">
        <f t="shared" si="62"/>
        <v>0</v>
      </c>
      <c r="S265" s="105">
        <f t="shared" si="62"/>
        <v>0</v>
      </c>
      <c r="T265" s="105">
        <f t="shared" si="62"/>
        <v>0</v>
      </c>
      <c r="U265" s="105">
        <f t="shared" si="62"/>
        <v>0</v>
      </c>
      <c r="V265" s="105">
        <f t="shared" si="62"/>
        <v>0</v>
      </c>
      <c r="W265" s="106">
        <f t="shared" si="62"/>
        <v>0</v>
      </c>
      <c r="Y265" s="213"/>
      <c r="Z265" s="214"/>
    </row>
    <row r="266" spans="2:26" x14ac:dyDescent="0.2">
      <c r="B266" s="84">
        <v>450</v>
      </c>
      <c r="C266" s="35" t="s">
        <v>62</v>
      </c>
      <c r="D266" s="85"/>
      <c r="E266" s="85"/>
      <c r="F266" s="40"/>
      <c r="G266" s="101"/>
      <c r="H266" s="40"/>
      <c r="I266" s="105">
        <f>H266*F266</f>
        <v>0</v>
      </c>
      <c r="J266" s="130"/>
      <c r="K266" s="131"/>
      <c r="L266" s="104">
        <f t="shared" si="61"/>
        <v>0</v>
      </c>
      <c r="M266" s="105">
        <f t="shared" si="61"/>
        <v>0</v>
      </c>
      <c r="N266" s="105">
        <f t="shared" si="61"/>
        <v>0</v>
      </c>
      <c r="O266" s="105">
        <f t="shared" si="61"/>
        <v>0</v>
      </c>
      <c r="P266" s="105">
        <f t="shared" si="61"/>
        <v>0</v>
      </c>
      <c r="Q266" s="106">
        <f t="shared" si="61"/>
        <v>0</v>
      </c>
      <c r="R266" s="122">
        <f t="shared" si="62"/>
        <v>0</v>
      </c>
      <c r="S266" s="105">
        <f t="shared" si="62"/>
        <v>0</v>
      </c>
      <c r="T266" s="105">
        <f t="shared" si="62"/>
        <v>0</v>
      </c>
      <c r="U266" s="105">
        <f t="shared" si="62"/>
        <v>0</v>
      </c>
      <c r="V266" s="105">
        <f t="shared" si="62"/>
        <v>0</v>
      </c>
      <c r="W266" s="106">
        <f t="shared" si="62"/>
        <v>0</v>
      </c>
      <c r="Y266" s="213"/>
      <c r="Z266" s="214"/>
    </row>
    <row r="267" spans="2:26" x14ac:dyDescent="0.2">
      <c r="B267" s="84">
        <v>460</v>
      </c>
      <c r="C267" s="35" t="s">
        <v>63</v>
      </c>
      <c r="D267" s="85"/>
      <c r="E267" s="85"/>
      <c r="F267" s="86"/>
      <c r="G267" s="87"/>
      <c r="H267" s="86"/>
      <c r="I267" s="123"/>
      <c r="J267" s="88"/>
      <c r="K267" s="89"/>
      <c r="L267" s="124"/>
      <c r="M267" s="123"/>
      <c r="N267" s="123"/>
      <c r="O267" s="123"/>
      <c r="P267" s="123"/>
      <c r="Q267" s="125"/>
      <c r="R267" s="126"/>
      <c r="S267" s="123"/>
      <c r="T267" s="123"/>
      <c r="U267" s="123"/>
      <c r="V267" s="123"/>
      <c r="W267" s="125"/>
      <c r="Y267" s="213"/>
      <c r="Z267" s="214"/>
    </row>
    <row r="268" spans="2:26" x14ac:dyDescent="0.2">
      <c r="B268" s="84"/>
      <c r="C268" s="35" t="s">
        <v>41</v>
      </c>
      <c r="D268" s="99"/>
      <c r="E268" s="99"/>
      <c r="F268" s="40"/>
      <c r="G268" s="45"/>
      <c r="H268" s="40"/>
      <c r="I268" s="105">
        <f>H268*F268</f>
        <v>0</v>
      </c>
      <c r="J268" s="130"/>
      <c r="K268" s="131"/>
      <c r="L268" s="104">
        <f t="shared" ref="L268:Q271" si="64">IF($K268=1,$I268*N$11,IF($K268=2,$I268*N$12,IF($K268=3,$I268*N$13,IF($K268=4,$I268*N$14,IF($K268=5,$I268*N$15,IF($K268=6,$I268*N$16,IF($K268=7,$I268*N$17,IF($K268=8,$I268*N$18,0))))))))+IF($K268=9,$I268*N$19,IF($K268=10,$I268*N$20,IF($K268=11,$I268*N$21,IF($K268=12,$I268*N$22,IF($K268=13,$I268*N$23,IF($K268=14,$I268*N$24,IF($K268=15,$I268*N$25,IF($K268=16,$I268*N$26,0))))))))</f>
        <v>0</v>
      </c>
      <c r="M268" s="105">
        <f t="shared" si="64"/>
        <v>0</v>
      </c>
      <c r="N268" s="105">
        <f t="shared" si="64"/>
        <v>0</v>
      </c>
      <c r="O268" s="105">
        <f t="shared" si="64"/>
        <v>0</v>
      </c>
      <c r="P268" s="105">
        <f t="shared" si="64"/>
        <v>0</v>
      </c>
      <c r="Q268" s="106">
        <f t="shared" si="64"/>
        <v>0</v>
      </c>
      <c r="R268" s="122">
        <f t="shared" ref="R268:W271" si="65">IF($K268=1,$J268*N$11,IF($K268=2,$J268*N$12,IF($K268=3,$J268*N$13,IF($K268=4,$J268*N$14,IF($K268=5,$J268*N$15,IF($K268=6,$J268*N$16,IF($K268=7,$J268*N$17,IF($K268=8,$J268*N$18,0))))))))+IF($K268=9,$J268*N$19,IF($K268=10,$J268*N$20,IF($K268=11,$J268*N$21,IF($K268=12,$J268*N$22,IF($K268=13,$J268*N$23,IF($K268=14,$J268*N$24,IF($K268=15,$J268*N$25,IF($K268=16,$J268*N$26,0))))))))</f>
        <v>0</v>
      </c>
      <c r="S268" s="105">
        <f t="shared" si="65"/>
        <v>0</v>
      </c>
      <c r="T268" s="105">
        <f t="shared" si="65"/>
        <v>0</v>
      </c>
      <c r="U268" s="105">
        <f t="shared" si="65"/>
        <v>0</v>
      </c>
      <c r="V268" s="105">
        <f t="shared" si="65"/>
        <v>0</v>
      </c>
      <c r="W268" s="106">
        <f t="shared" si="65"/>
        <v>0</v>
      </c>
      <c r="Y268" s="213"/>
      <c r="Z268" s="214"/>
    </row>
    <row r="269" spans="2:26" x14ac:dyDescent="0.2">
      <c r="B269" s="84"/>
      <c r="C269" s="35"/>
      <c r="D269" s="99"/>
      <c r="E269" s="99"/>
      <c r="F269" s="40"/>
      <c r="G269" s="45"/>
      <c r="H269" s="40"/>
      <c r="I269" s="105">
        <f>H269*F269</f>
        <v>0</v>
      </c>
      <c r="J269" s="130"/>
      <c r="K269" s="131"/>
      <c r="L269" s="104">
        <f t="shared" si="64"/>
        <v>0</v>
      </c>
      <c r="M269" s="105">
        <f t="shared" si="64"/>
        <v>0</v>
      </c>
      <c r="N269" s="105">
        <f t="shared" si="64"/>
        <v>0</v>
      </c>
      <c r="O269" s="105">
        <f t="shared" si="64"/>
        <v>0</v>
      </c>
      <c r="P269" s="105">
        <f t="shared" si="64"/>
        <v>0</v>
      </c>
      <c r="Q269" s="106">
        <f t="shared" si="64"/>
        <v>0</v>
      </c>
      <c r="R269" s="122">
        <f t="shared" si="65"/>
        <v>0</v>
      </c>
      <c r="S269" s="105">
        <f t="shared" si="65"/>
        <v>0</v>
      </c>
      <c r="T269" s="105">
        <f t="shared" si="65"/>
        <v>0</v>
      </c>
      <c r="U269" s="105">
        <f t="shared" si="65"/>
        <v>0</v>
      </c>
      <c r="V269" s="105">
        <f t="shared" si="65"/>
        <v>0</v>
      </c>
      <c r="W269" s="106">
        <f t="shared" si="65"/>
        <v>0</v>
      </c>
      <c r="Y269" s="213"/>
      <c r="Z269" s="214"/>
    </row>
    <row r="270" spans="2:26" x14ac:dyDescent="0.2">
      <c r="B270" s="84"/>
      <c r="C270" s="35"/>
      <c r="D270" s="99"/>
      <c r="E270" s="99"/>
      <c r="F270" s="40"/>
      <c r="G270" s="45"/>
      <c r="H270" s="40"/>
      <c r="I270" s="105">
        <f>H270*F270</f>
        <v>0</v>
      </c>
      <c r="J270" s="130"/>
      <c r="K270" s="131"/>
      <c r="L270" s="104">
        <f t="shared" si="64"/>
        <v>0</v>
      </c>
      <c r="M270" s="105">
        <f t="shared" si="64"/>
        <v>0</v>
      </c>
      <c r="N270" s="105">
        <f t="shared" si="64"/>
        <v>0</v>
      </c>
      <c r="O270" s="105">
        <f t="shared" si="64"/>
        <v>0</v>
      </c>
      <c r="P270" s="105">
        <f t="shared" si="64"/>
        <v>0</v>
      </c>
      <c r="Q270" s="106">
        <f t="shared" si="64"/>
        <v>0</v>
      </c>
      <c r="R270" s="122">
        <f t="shared" si="65"/>
        <v>0</v>
      </c>
      <c r="S270" s="105">
        <f t="shared" si="65"/>
        <v>0</v>
      </c>
      <c r="T270" s="105">
        <f t="shared" si="65"/>
        <v>0</v>
      </c>
      <c r="U270" s="105">
        <f t="shared" si="65"/>
        <v>0</v>
      </c>
      <c r="V270" s="105">
        <f t="shared" si="65"/>
        <v>0</v>
      </c>
      <c r="W270" s="106">
        <f t="shared" si="65"/>
        <v>0</v>
      </c>
      <c r="Y270" s="213"/>
      <c r="Z270" s="214"/>
    </row>
    <row r="271" spans="2:26" x14ac:dyDescent="0.2">
      <c r="B271" s="84"/>
      <c r="C271" s="35"/>
      <c r="D271" s="99"/>
      <c r="E271" s="99"/>
      <c r="F271" s="40"/>
      <c r="G271" s="45"/>
      <c r="H271" s="40"/>
      <c r="I271" s="105">
        <f>H271*F271</f>
        <v>0</v>
      </c>
      <c r="J271" s="130"/>
      <c r="K271" s="131"/>
      <c r="L271" s="104">
        <f t="shared" si="64"/>
        <v>0</v>
      </c>
      <c r="M271" s="105">
        <f t="shared" si="64"/>
        <v>0</v>
      </c>
      <c r="N271" s="105">
        <f t="shared" si="64"/>
        <v>0</v>
      </c>
      <c r="O271" s="105">
        <f t="shared" si="64"/>
        <v>0</v>
      </c>
      <c r="P271" s="105">
        <f t="shared" si="64"/>
        <v>0</v>
      </c>
      <c r="Q271" s="106">
        <f t="shared" si="64"/>
        <v>0</v>
      </c>
      <c r="R271" s="122">
        <f t="shared" si="65"/>
        <v>0</v>
      </c>
      <c r="S271" s="105">
        <f t="shared" si="65"/>
        <v>0</v>
      </c>
      <c r="T271" s="105">
        <f t="shared" si="65"/>
        <v>0</v>
      </c>
      <c r="U271" s="105">
        <f t="shared" si="65"/>
        <v>0</v>
      </c>
      <c r="V271" s="105">
        <f t="shared" si="65"/>
        <v>0</v>
      </c>
      <c r="W271" s="106">
        <f t="shared" si="65"/>
        <v>0</v>
      </c>
      <c r="Y271" s="213"/>
      <c r="Z271" s="214"/>
    </row>
    <row r="272" spans="2:26" x14ac:dyDescent="0.2">
      <c r="B272" s="84">
        <v>470</v>
      </c>
      <c r="C272" s="35" t="s">
        <v>64</v>
      </c>
      <c r="D272" s="85"/>
      <c r="E272" s="85"/>
      <c r="F272" s="86"/>
      <c r="G272" s="87"/>
      <c r="H272" s="86"/>
      <c r="I272" s="123"/>
      <c r="J272" s="88"/>
      <c r="K272" s="89"/>
      <c r="L272" s="124"/>
      <c r="M272" s="123"/>
      <c r="N272" s="123"/>
      <c r="O272" s="123"/>
      <c r="P272" s="123"/>
      <c r="Q272" s="125"/>
      <c r="R272" s="126"/>
      <c r="S272" s="123"/>
      <c r="T272" s="123"/>
      <c r="U272" s="123"/>
      <c r="V272" s="123"/>
      <c r="W272" s="125"/>
      <c r="Y272" s="213"/>
      <c r="Z272" s="214"/>
    </row>
    <row r="273" spans="2:26" x14ac:dyDescent="0.2">
      <c r="B273" s="84"/>
      <c r="C273" s="35" t="s">
        <v>41</v>
      </c>
      <c r="D273" s="99"/>
      <c r="E273" s="99"/>
      <c r="F273" s="40"/>
      <c r="G273" s="101"/>
      <c r="H273" s="40"/>
      <c r="I273" s="105">
        <f>H273*F273</f>
        <v>0</v>
      </c>
      <c r="J273" s="130"/>
      <c r="K273" s="131"/>
      <c r="L273" s="104">
        <f t="shared" ref="L273:Q288" si="66">IF($K273=1,$I273*N$11,IF($K273=2,$I273*N$12,IF($K273=3,$I273*N$13,IF($K273=4,$I273*N$14,IF($K273=5,$I273*N$15,IF($K273=6,$I273*N$16,IF($K273=7,$I273*N$17,IF($K273=8,$I273*N$18,0))))))))+IF($K273=9,$I273*N$19,IF($K273=10,$I273*N$20,IF($K273=11,$I273*N$21,IF($K273=12,$I273*N$22,IF($K273=13,$I273*N$23,IF($K273=14,$I273*N$24,IF($K273=15,$I273*N$25,IF($K273=16,$I273*N$26,0))))))))</f>
        <v>0</v>
      </c>
      <c r="M273" s="105">
        <f t="shared" si="66"/>
        <v>0</v>
      </c>
      <c r="N273" s="105">
        <f t="shared" si="66"/>
        <v>0</v>
      </c>
      <c r="O273" s="105">
        <f t="shared" si="66"/>
        <v>0</v>
      </c>
      <c r="P273" s="105">
        <f t="shared" si="66"/>
        <v>0</v>
      </c>
      <c r="Q273" s="106">
        <f t="shared" si="66"/>
        <v>0</v>
      </c>
      <c r="R273" s="122">
        <f t="shared" ref="R273:W288" si="67">IF($K273=1,$J273*N$11,IF($K273=2,$J273*N$12,IF($K273=3,$J273*N$13,IF($K273=4,$J273*N$14,IF($K273=5,$J273*N$15,IF($K273=6,$J273*N$16,IF($K273=7,$J273*N$17,IF($K273=8,$J273*N$18,0))))))))+IF($K273=9,$J273*N$19,IF($K273=10,$J273*N$20,IF($K273=11,$J273*N$21,IF($K273=12,$J273*N$22,IF($K273=13,$J273*N$23,IF($K273=14,$J273*N$24,IF($K273=15,$J273*N$25,IF($K273=16,$J273*N$26,0))))))))</f>
        <v>0</v>
      </c>
      <c r="S273" s="105">
        <f t="shared" si="67"/>
        <v>0</v>
      </c>
      <c r="T273" s="105">
        <f t="shared" si="67"/>
        <v>0</v>
      </c>
      <c r="U273" s="105">
        <f t="shared" si="67"/>
        <v>0</v>
      </c>
      <c r="V273" s="105">
        <f t="shared" si="67"/>
        <v>0</v>
      </c>
      <c r="W273" s="106">
        <f t="shared" si="67"/>
        <v>0</v>
      </c>
      <c r="Y273" s="213"/>
      <c r="Z273" s="214"/>
    </row>
    <row r="274" spans="2:26" x14ac:dyDescent="0.2">
      <c r="B274" s="84"/>
      <c r="C274" s="35"/>
      <c r="D274" s="99"/>
      <c r="E274" s="99"/>
      <c r="F274" s="40"/>
      <c r="G274" s="101"/>
      <c r="H274" s="40"/>
      <c r="I274" s="105">
        <f t="shared" ref="I274:I289" si="68">H274*F274</f>
        <v>0</v>
      </c>
      <c r="J274" s="130"/>
      <c r="K274" s="131"/>
      <c r="L274" s="104">
        <f t="shared" si="66"/>
        <v>0</v>
      </c>
      <c r="M274" s="105">
        <f t="shared" si="66"/>
        <v>0</v>
      </c>
      <c r="N274" s="105">
        <f t="shared" si="66"/>
        <v>0</v>
      </c>
      <c r="O274" s="105">
        <f t="shared" si="66"/>
        <v>0</v>
      </c>
      <c r="P274" s="105">
        <f t="shared" si="66"/>
        <v>0</v>
      </c>
      <c r="Q274" s="106">
        <f t="shared" si="66"/>
        <v>0</v>
      </c>
      <c r="R274" s="122">
        <f t="shared" si="67"/>
        <v>0</v>
      </c>
      <c r="S274" s="105">
        <f t="shared" si="67"/>
        <v>0</v>
      </c>
      <c r="T274" s="105">
        <f t="shared" si="67"/>
        <v>0</v>
      </c>
      <c r="U274" s="105">
        <f t="shared" si="67"/>
        <v>0</v>
      </c>
      <c r="V274" s="105">
        <f t="shared" si="67"/>
        <v>0</v>
      </c>
      <c r="W274" s="106">
        <f t="shared" si="67"/>
        <v>0</v>
      </c>
      <c r="Y274" s="213"/>
      <c r="Z274" s="214"/>
    </row>
    <row r="275" spans="2:26" x14ac:dyDescent="0.2">
      <c r="B275" s="84"/>
      <c r="C275" s="35"/>
      <c r="D275" s="99"/>
      <c r="E275" s="99"/>
      <c r="F275" s="40"/>
      <c r="G275" s="101"/>
      <c r="H275" s="40"/>
      <c r="I275" s="105">
        <f t="shared" si="68"/>
        <v>0</v>
      </c>
      <c r="J275" s="130"/>
      <c r="K275" s="131"/>
      <c r="L275" s="104">
        <f t="shared" si="66"/>
        <v>0</v>
      </c>
      <c r="M275" s="105">
        <f t="shared" si="66"/>
        <v>0</v>
      </c>
      <c r="N275" s="105">
        <f t="shared" si="66"/>
        <v>0</v>
      </c>
      <c r="O275" s="105">
        <f t="shared" si="66"/>
        <v>0</v>
      </c>
      <c r="P275" s="105">
        <f t="shared" si="66"/>
        <v>0</v>
      </c>
      <c r="Q275" s="106">
        <f t="shared" si="66"/>
        <v>0</v>
      </c>
      <c r="R275" s="122">
        <f t="shared" si="67"/>
        <v>0</v>
      </c>
      <c r="S275" s="105">
        <f t="shared" si="67"/>
        <v>0</v>
      </c>
      <c r="T275" s="105">
        <f t="shared" si="67"/>
        <v>0</v>
      </c>
      <c r="U275" s="105">
        <f t="shared" si="67"/>
        <v>0</v>
      </c>
      <c r="V275" s="105">
        <f t="shared" si="67"/>
        <v>0</v>
      </c>
      <c r="W275" s="106">
        <f t="shared" si="67"/>
        <v>0</v>
      </c>
      <c r="Y275" s="213"/>
      <c r="Z275" s="214"/>
    </row>
    <row r="276" spans="2:26" x14ac:dyDescent="0.2">
      <c r="B276" s="84"/>
      <c r="C276" s="35"/>
      <c r="D276" s="99"/>
      <c r="E276" s="99"/>
      <c r="F276" s="40"/>
      <c r="G276" s="101"/>
      <c r="H276" s="40"/>
      <c r="I276" s="105">
        <f t="shared" si="68"/>
        <v>0</v>
      </c>
      <c r="J276" s="130"/>
      <c r="K276" s="131"/>
      <c r="L276" s="104">
        <f t="shared" si="66"/>
        <v>0</v>
      </c>
      <c r="M276" s="105">
        <f t="shared" si="66"/>
        <v>0</v>
      </c>
      <c r="N276" s="105">
        <f t="shared" si="66"/>
        <v>0</v>
      </c>
      <c r="O276" s="105">
        <f t="shared" si="66"/>
        <v>0</v>
      </c>
      <c r="P276" s="105">
        <f t="shared" si="66"/>
        <v>0</v>
      </c>
      <c r="Q276" s="106">
        <f t="shared" si="66"/>
        <v>0</v>
      </c>
      <c r="R276" s="122">
        <f t="shared" si="67"/>
        <v>0</v>
      </c>
      <c r="S276" s="105">
        <f t="shared" si="67"/>
        <v>0</v>
      </c>
      <c r="T276" s="105">
        <f t="shared" si="67"/>
        <v>0</v>
      </c>
      <c r="U276" s="105">
        <f t="shared" si="67"/>
        <v>0</v>
      </c>
      <c r="V276" s="105">
        <f t="shared" si="67"/>
        <v>0</v>
      </c>
      <c r="W276" s="106">
        <f t="shared" si="67"/>
        <v>0</v>
      </c>
      <c r="Y276" s="213"/>
      <c r="Z276" s="214"/>
    </row>
    <row r="277" spans="2:26" x14ac:dyDescent="0.2">
      <c r="B277" s="84"/>
      <c r="C277" s="35"/>
      <c r="D277" s="99"/>
      <c r="E277" s="99"/>
      <c r="F277" s="40"/>
      <c r="G277" s="101"/>
      <c r="H277" s="40"/>
      <c r="I277" s="105">
        <f t="shared" si="68"/>
        <v>0</v>
      </c>
      <c r="J277" s="130"/>
      <c r="K277" s="131"/>
      <c r="L277" s="104">
        <f t="shared" si="66"/>
        <v>0</v>
      </c>
      <c r="M277" s="105">
        <f t="shared" si="66"/>
        <v>0</v>
      </c>
      <c r="N277" s="105">
        <f t="shared" si="66"/>
        <v>0</v>
      </c>
      <c r="O277" s="105">
        <f t="shared" si="66"/>
        <v>0</v>
      </c>
      <c r="P277" s="105">
        <f t="shared" si="66"/>
        <v>0</v>
      </c>
      <c r="Q277" s="106">
        <f t="shared" si="66"/>
        <v>0</v>
      </c>
      <c r="R277" s="122">
        <f t="shared" si="67"/>
        <v>0</v>
      </c>
      <c r="S277" s="105">
        <f t="shared" si="67"/>
        <v>0</v>
      </c>
      <c r="T277" s="105">
        <f t="shared" si="67"/>
        <v>0</v>
      </c>
      <c r="U277" s="105">
        <f t="shared" si="67"/>
        <v>0</v>
      </c>
      <c r="V277" s="105">
        <f t="shared" si="67"/>
        <v>0</v>
      </c>
      <c r="W277" s="106">
        <f t="shared" si="67"/>
        <v>0</v>
      </c>
      <c r="Y277" s="213"/>
      <c r="Z277" s="214"/>
    </row>
    <row r="278" spans="2:26" x14ac:dyDescent="0.2">
      <c r="B278" s="84"/>
      <c r="C278" s="35"/>
      <c r="D278" s="99"/>
      <c r="E278" s="99"/>
      <c r="F278" s="40"/>
      <c r="G278" s="101"/>
      <c r="H278" s="40"/>
      <c r="I278" s="105">
        <f t="shared" si="68"/>
        <v>0</v>
      </c>
      <c r="J278" s="130"/>
      <c r="K278" s="131"/>
      <c r="L278" s="104">
        <f t="shared" si="66"/>
        <v>0</v>
      </c>
      <c r="M278" s="105">
        <f t="shared" si="66"/>
        <v>0</v>
      </c>
      <c r="N278" s="105">
        <f t="shared" si="66"/>
        <v>0</v>
      </c>
      <c r="O278" s="105">
        <f t="shared" si="66"/>
        <v>0</v>
      </c>
      <c r="P278" s="105">
        <f t="shared" si="66"/>
        <v>0</v>
      </c>
      <c r="Q278" s="106">
        <f t="shared" si="66"/>
        <v>0</v>
      </c>
      <c r="R278" s="122">
        <f t="shared" si="67"/>
        <v>0</v>
      </c>
      <c r="S278" s="105">
        <f t="shared" si="67"/>
        <v>0</v>
      </c>
      <c r="T278" s="105">
        <f t="shared" si="67"/>
        <v>0</v>
      </c>
      <c r="U278" s="105">
        <f t="shared" si="67"/>
        <v>0</v>
      </c>
      <c r="V278" s="105">
        <f t="shared" si="67"/>
        <v>0</v>
      </c>
      <c r="W278" s="106">
        <f t="shared" si="67"/>
        <v>0</v>
      </c>
      <c r="Y278" s="213"/>
      <c r="Z278" s="214"/>
    </row>
    <row r="279" spans="2:26" x14ac:dyDescent="0.2">
      <c r="B279" s="84"/>
      <c r="C279" s="35"/>
      <c r="D279" s="99"/>
      <c r="E279" s="99"/>
      <c r="F279" s="40"/>
      <c r="G279" s="101"/>
      <c r="H279" s="40"/>
      <c r="I279" s="105">
        <f t="shared" si="68"/>
        <v>0</v>
      </c>
      <c r="J279" s="130"/>
      <c r="K279" s="131"/>
      <c r="L279" s="104">
        <f t="shared" si="66"/>
        <v>0</v>
      </c>
      <c r="M279" s="105">
        <f t="shared" si="66"/>
        <v>0</v>
      </c>
      <c r="N279" s="105">
        <f t="shared" si="66"/>
        <v>0</v>
      </c>
      <c r="O279" s="105">
        <f t="shared" si="66"/>
        <v>0</v>
      </c>
      <c r="P279" s="105">
        <f t="shared" si="66"/>
        <v>0</v>
      </c>
      <c r="Q279" s="106">
        <f t="shared" si="66"/>
        <v>0</v>
      </c>
      <c r="R279" s="122">
        <f t="shared" si="67"/>
        <v>0</v>
      </c>
      <c r="S279" s="105">
        <f t="shared" si="67"/>
        <v>0</v>
      </c>
      <c r="T279" s="105">
        <f t="shared" si="67"/>
        <v>0</v>
      </c>
      <c r="U279" s="105">
        <f t="shared" si="67"/>
        <v>0</v>
      </c>
      <c r="V279" s="105">
        <f t="shared" si="67"/>
        <v>0</v>
      </c>
      <c r="W279" s="106">
        <f t="shared" si="67"/>
        <v>0</v>
      </c>
      <c r="Y279" s="213"/>
      <c r="Z279" s="214"/>
    </row>
    <row r="280" spans="2:26" x14ac:dyDescent="0.2">
      <c r="B280" s="84"/>
      <c r="C280" s="35"/>
      <c r="D280" s="99"/>
      <c r="E280" s="99"/>
      <c r="F280" s="40"/>
      <c r="G280" s="101"/>
      <c r="H280" s="40"/>
      <c r="I280" s="105">
        <f t="shared" si="68"/>
        <v>0</v>
      </c>
      <c r="J280" s="130"/>
      <c r="K280" s="131"/>
      <c r="L280" s="104">
        <f t="shared" si="66"/>
        <v>0</v>
      </c>
      <c r="M280" s="105">
        <f t="shared" si="66"/>
        <v>0</v>
      </c>
      <c r="N280" s="105">
        <f t="shared" si="66"/>
        <v>0</v>
      </c>
      <c r="O280" s="105">
        <f t="shared" si="66"/>
        <v>0</v>
      </c>
      <c r="P280" s="105">
        <f t="shared" si="66"/>
        <v>0</v>
      </c>
      <c r="Q280" s="106">
        <f t="shared" si="66"/>
        <v>0</v>
      </c>
      <c r="R280" s="122">
        <f t="shared" si="67"/>
        <v>0</v>
      </c>
      <c r="S280" s="105">
        <f t="shared" si="67"/>
        <v>0</v>
      </c>
      <c r="T280" s="105">
        <f t="shared" si="67"/>
        <v>0</v>
      </c>
      <c r="U280" s="105">
        <f t="shared" si="67"/>
        <v>0</v>
      </c>
      <c r="V280" s="105">
        <f t="shared" si="67"/>
        <v>0</v>
      </c>
      <c r="W280" s="106">
        <f t="shared" si="67"/>
        <v>0</v>
      </c>
      <c r="Y280" s="213"/>
      <c r="Z280" s="214"/>
    </row>
    <row r="281" spans="2:26" x14ac:dyDescent="0.2">
      <c r="B281" s="84"/>
      <c r="C281" s="35"/>
      <c r="D281" s="99"/>
      <c r="E281" s="99"/>
      <c r="F281" s="40"/>
      <c r="G281" s="101"/>
      <c r="H281" s="40"/>
      <c r="I281" s="105">
        <f t="shared" si="68"/>
        <v>0</v>
      </c>
      <c r="J281" s="130"/>
      <c r="K281" s="131"/>
      <c r="L281" s="104">
        <f t="shared" si="66"/>
        <v>0</v>
      </c>
      <c r="M281" s="105">
        <f t="shared" si="66"/>
        <v>0</v>
      </c>
      <c r="N281" s="105">
        <f t="shared" si="66"/>
        <v>0</v>
      </c>
      <c r="O281" s="105">
        <f t="shared" si="66"/>
        <v>0</v>
      </c>
      <c r="P281" s="105">
        <f t="shared" si="66"/>
        <v>0</v>
      </c>
      <c r="Q281" s="106">
        <f t="shared" si="66"/>
        <v>0</v>
      </c>
      <c r="R281" s="122">
        <f t="shared" si="67"/>
        <v>0</v>
      </c>
      <c r="S281" s="105">
        <f t="shared" si="67"/>
        <v>0</v>
      </c>
      <c r="T281" s="105">
        <f t="shared" si="67"/>
        <v>0</v>
      </c>
      <c r="U281" s="105">
        <f t="shared" si="67"/>
        <v>0</v>
      </c>
      <c r="V281" s="105">
        <f t="shared" si="67"/>
        <v>0</v>
      </c>
      <c r="W281" s="106">
        <f t="shared" si="67"/>
        <v>0</v>
      </c>
      <c r="Y281" s="213"/>
      <c r="Z281" s="214"/>
    </row>
    <row r="282" spans="2:26" x14ac:dyDescent="0.2">
      <c r="B282" s="84"/>
      <c r="C282" s="35"/>
      <c r="D282" s="99"/>
      <c r="E282" s="99"/>
      <c r="F282" s="40"/>
      <c r="G282" s="101"/>
      <c r="H282" s="40"/>
      <c r="I282" s="105">
        <f t="shared" si="68"/>
        <v>0</v>
      </c>
      <c r="J282" s="130"/>
      <c r="K282" s="131"/>
      <c r="L282" s="104">
        <f t="shared" si="66"/>
        <v>0</v>
      </c>
      <c r="M282" s="105">
        <f t="shared" si="66"/>
        <v>0</v>
      </c>
      <c r="N282" s="105">
        <f t="shared" si="66"/>
        <v>0</v>
      </c>
      <c r="O282" s="105">
        <f t="shared" si="66"/>
        <v>0</v>
      </c>
      <c r="P282" s="105">
        <f t="shared" si="66"/>
        <v>0</v>
      </c>
      <c r="Q282" s="106">
        <f t="shared" si="66"/>
        <v>0</v>
      </c>
      <c r="R282" s="122">
        <f t="shared" si="67"/>
        <v>0</v>
      </c>
      <c r="S282" s="105">
        <f t="shared" si="67"/>
        <v>0</v>
      </c>
      <c r="T282" s="105">
        <f t="shared" si="67"/>
        <v>0</v>
      </c>
      <c r="U282" s="105">
        <f t="shared" si="67"/>
        <v>0</v>
      </c>
      <c r="V282" s="105">
        <f t="shared" si="67"/>
        <v>0</v>
      </c>
      <c r="W282" s="106">
        <f t="shared" si="67"/>
        <v>0</v>
      </c>
      <c r="Y282" s="213"/>
      <c r="Z282" s="214"/>
    </row>
    <row r="283" spans="2:26" x14ac:dyDescent="0.2">
      <c r="B283" s="84"/>
      <c r="C283" s="35"/>
      <c r="D283" s="99"/>
      <c r="E283" s="99"/>
      <c r="F283" s="40"/>
      <c r="G283" s="101"/>
      <c r="H283" s="40"/>
      <c r="I283" s="105">
        <f t="shared" si="68"/>
        <v>0</v>
      </c>
      <c r="J283" s="130"/>
      <c r="K283" s="131"/>
      <c r="L283" s="104">
        <f t="shared" si="66"/>
        <v>0</v>
      </c>
      <c r="M283" s="105">
        <f t="shared" si="66"/>
        <v>0</v>
      </c>
      <c r="N283" s="105">
        <f t="shared" si="66"/>
        <v>0</v>
      </c>
      <c r="O283" s="105">
        <f t="shared" si="66"/>
        <v>0</v>
      </c>
      <c r="P283" s="105">
        <f t="shared" si="66"/>
        <v>0</v>
      </c>
      <c r="Q283" s="106">
        <f t="shared" si="66"/>
        <v>0</v>
      </c>
      <c r="R283" s="122">
        <f t="shared" si="67"/>
        <v>0</v>
      </c>
      <c r="S283" s="105">
        <f t="shared" si="67"/>
        <v>0</v>
      </c>
      <c r="T283" s="105">
        <f t="shared" si="67"/>
        <v>0</v>
      </c>
      <c r="U283" s="105">
        <f t="shared" si="67"/>
        <v>0</v>
      </c>
      <c r="V283" s="105">
        <f t="shared" si="67"/>
        <v>0</v>
      </c>
      <c r="W283" s="106">
        <f t="shared" si="67"/>
        <v>0</v>
      </c>
      <c r="Y283" s="213"/>
      <c r="Z283" s="214"/>
    </row>
    <row r="284" spans="2:26" x14ac:dyDescent="0.2">
      <c r="B284" s="84"/>
      <c r="C284" s="35"/>
      <c r="D284" s="99"/>
      <c r="E284" s="99"/>
      <c r="F284" s="40"/>
      <c r="G284" s="101"/>
      <c r="H284" s="40"/>
      <c r="I284" s="105">
        <f t="shared" si="68"/>
        <v>0</v>
      </c>
      <c r="J284" s="130"/>
      <c r="K284" s="131"/>
      <c r="L284" s="104">
        <f t="shared" si="66"/>
        <v>0</v>
      </c>
      <c r="M284" s="105">
        <f t="shared" si="66"/>
        <v>0</v>
      </c>
      <c r="N284" s="105">
        <f t="shared" si="66"/>
        <v>0</v>
      </c>
      <c r="O284" s="105">
        <f t="shared" si="66"/>
        <v>0</v>
      </c>
      <c r="P284" s="105">
        <f t="shared" si="66"/>
        <v>0</v>
      </c>
      <c r="Q284" s="106">
        <f t="shared" si="66"/>
        <v>0</v>
      </c>
      <c r="R284" s="122">
        <f t="shared" si="67"/>
        <v>0</v>
      </c>
      <c r="S284" s="105">
        <f t="shared" si="67"/>
        <v>0</v>
      </c>
      <c r="T284" s="105">
        <f t="shared" si="67"/>
        <v>0</v>
      </c>
      <c r="U284" s="105">
        <f t="shared" si="67"/>
        <v>0</v>
      </c>
      <c r="V284" s="105">
        <f t="shared" si="67"/>
        <v>0</v>
      </c>
      <c r="W284" s="106">
        <f t="shared" si="67"/>
        <v>0</v>
      </c>
      <c r="Y284" s="213"/>
      <c r="Z284" s="214"/>
    </row>
    <row r="285" spans="2:26" x14ac:dyDescent="0.2">
      <c r="B285" s="84"/>
      <c r="C285" s="35"/>
      <c r="D285" s="99"/>
      <c r="E285" s="99"/>
      <c r="F285" s="40"/>
      <c r="G285" s="101"/>
      <c r="H285" s="40"/>
      <c r="I285" s="105">
        <f t="shared" si="68"/>
        <v>0</v>
      </c>
      <c r="J285" s="130"/>
      <c r="K285" s="131"/>
      <c r="L285" s="104">
        <f t="shared" si="66"/>
        <v>0</v>
      </c>
      <c r="M285" s="105">
        <f t="shared" si="66"/>
        <v>0</v>
      </c>
      <c r="N285" s="105">
        <f t="shared" si="66"/>
        <v>0</v>
      </c>
      <c r="O285" s="105">
        <f t="shared" si="66"/>
        <v>0</v>
      </c>
      <c r="P285" s="105">
        <f t="shared" si="66"/>
        <v>0</v>
      </c>
      <c r="Q285" s="106">
        <f t="shared" si="66"/>
        <v>0</v>
      </c>
      <c r="R285" s="122">
        <f t="shared" si="67"/>
        <v>0</v>
      </c>
      <c r="S285" s="105">
        <f t="shared" si="67"/>
        <v>0</v>
      </c>
      <c r="T285" s="105">
        <f t="shared" si="67"/>
        <v>0</v>
      </c>
      <c r="U285" s="105">
        <f t="shared" si="67"/>
        <v>0</v>
      </c>
      <c r="V285" s="105">
        <f t="shared" si="67"/>
        <v>0</v>
      </c>
      <c r="W285" s="106">
        <f t="shared" si="67"/>
        <v>0</v>
      </c>
      <c r="Y285" s="213"/>
      <c r="Z285" s="214"/>
    </row>
    <row r="286" spans="2:26" x14ac:dyDescent="0.2">
      <c r="B286" s="84"/>
      <c r="C286" s="35"/>
      <c r="D286" s="99"/>
      <c r="E286" s="99"/>
      <c r="F286" s="40"/>
      <c r="G286" s="101"/>
      <c r="H286" s="40"/>
      <c r="I286" s="105">
        <f t="shared" si="68"/>
        <v>0</v>
      </c>
      <c r="J286" s="130"/>
      <c r="K286" s="131"/>
      <c r="L286" s="104">
        <f t="shared" si="66"/>
        <v>0</v>
      </c>
      <c r="M286" s="105">
        <f t="shared" si="66"/>
        <v>0</v>
      </c>
      <c r="N286" s="105">
        <f t="shared" si="66"/>
        <v>0</v>
      </c>
      <c r="O286" s="105">
        <f t="shared" si="66"/>
        <v>0</v>
      </c>
      <c r="P286" s="105">
        <f t="shared" si="66"/>
        <v>0</v>
      </c>
      <c r="Q286" s="106">
        <f t="shared" si="66"/>
        <v>0</v>
      </c>
      <c r="R286" s="122">
        <f t="shared" si="67"/>
        <v>0</v>
      </c>
      <c r="S286" s="105">
        <f t="shared" si="67"/>
        <v>0</v>
      </c>
      <c r="T286" s="105">
        <f t="shared" si="67"/>
        <v>0</v>
      </c>
      <c r="U286" s="105">
        <f t="shared" si="67"/>
        <v>0</v>
      </c>
      <c r="V286" s="105">
        <f t="shared" si="67"/>
        <v>0</v>
      </c>
      <c r="W286" s="106">
        <f t="shared" si="67"/>
        <v>0</v>
      </c>
      <c r="Y286" s="213"/>
      <c r="Z286" s="214"/>
    </row>
    <row r="287" spans="2:26" x14ac:dyDescent="0.2">
      <c r="B287" s="84"/>
      <c r="C287" s="35"/>
      <c r="D287" s="99"/>
      <c r="E287" s="99"/>
      <c r="F287" s="40"/>
      <c r="G287" s="101"/>
      <c r="H287" s="40"/>
      <c r="I287" s="105">
        <f t="shared" si="68"/>
        <v>0</v>
      </c>
      <c r="J287" s="130"/>
      <c r="K287" s="131"/>
      <c r="L287" s="104">
        <f t="shared" si="66"/>
        <v>0</v>
      </c>
      <c r="M287" s="105">
        <f t="shared" si="66"/>
        <v>0</v>
      </c>
      <c r="N287" s="105">
        <f t="shared" si="66"/>
        <v>0</v>
      </c>
      <c r="O287" s="105">
        <f t="shared" si="66"/>
        <v>0</v>
      </c>
      <c r="P287" s="105">
        <f t="shared" si="66"/>
        <v>0</v>
      </c>
      <c r="Q287" s="106">
        <f t="shared" si="66"/>
        <v>0</v>
      </c>
      <c r="R287" s="122">
        <f t="shared" si="67"/>
        <v>0</v>
      </c>
      <c r="S287" s="105">
        <f t="shared" si="67"/>
        <v>0</v>
      </c>
      <c r="T287" s="105">
        <f t="shared" si="67"/>
        <v>0</v>
      </c>
      <c r="U287" s="105">
        <f t="shared" si="67"/>
        <v>0</v>
      </c>
      <c r="V287" s="105">
        <f t="shared" si="67"/>
        <v>0</v>
      </c>
      <c r="W287" s="106">
        <f t="shared" si="67"/>
        <v>0</v>
      </c>
      <c r="Y287" s="213"/>
      <c r="Z287" s="214"/>
    </row>
    <row r="288" spans="2:26" x14ac:dyDescent="0.2">
      <c r="B288" s="84"/>
      <c r="C288" s="35"/>
      <c r="D288" s="99"/>
      <c r="E288" s="99"/>
      <c r="F288" s="40"/>
      <c r="G288" s="101"/>
      <c r="H288" s="40"/>
      <c r="I288" s="105">
        <f t="shared" si="68"/>
        <v>0</v>
      </c>
      <c r="J288" s="130"/>
      <c r="K288" s="131"/>
      <c r="L288" s="104">
        <f t="shared" si="66"/>
        <v>0</v>
      </c>
      <c r="M288" s="105">
        <f t="shared" si="66"/>
        <v>0</v>
      </c>
      <c r="N288" s="105">
        <f t="shared" si="66"/>
        <v>0</v>
      </c>
      <c r="O288" s="105">
        <f t="shared" si="66"/>
        <v>0</v>
      </c>
      <c r="P288" s="105">
        <f t="shared" si="66"/>
        <v>0</v>
      </c>
      <c r="Q288" s="106">
        <f t="shared" si="66"/>
        <v>0</v>
      </c>
      <c r="R288" s="122">
        <f t="shared" si="67"/>
        <v>0</v>
      </c>
      <c r="S288" s="105">
        <f t="shared" si="67"/>
        <v>0</v>
      </c>
      <c r="T288" s="105">
        <f t="shared" si="67"/>
        <v>0</v>
      </c>
      <c r="U288" s="105">
        <f t="shared" si="67"/>
        <v>0</v>
      </c>
      <c r="V288" s="105">
        <f t="shared" si="67"/>
        <v>0</v>
      </c>
      <c r="W288" s="106">
        <f t="shared" si="67"/>
        <v>0</v>
      </c>
      <c r="Y288" s="213"/>
      <c r="Z288" s="214"/>
    </row>
    <row r="289" spans="2:26" x14ac:dyDescent="0.2">
      <c r="B289" s="84"/>
      <c r="C289" s="35"/>
      <c r="D289" s="99"/>
      <c r="E289" s="99"/>
      <c r="F289" s="40"/>
      <c r="G289" s="101"/>
      <c r="H289" s="40"/>
      <c r="I289" s="105">
        <f t="shared" si="68"/>
        <v>0</v>
      </c>
      <c r="J289" s="130"/>
      <c r="K289" s="131"/>
      <c r="L289" s="104">
        <f t="shared" ref="L289:Q289" si="69">IF($K289=1,$I289*N$11,IF($K289=2,$I289*N$12,IF($K289=3,$I289*N$13,IF($K289=4,$I289*N$14,IF($K289=5,$I289*N$15,IF($K289=6,$I289*N$16,IF($K289=7,$I289*N$17,IF($K289=8,$I289*N$18,0))))))))+IF($K289=9,$I289*N$19,IF($K289=10,$I289*N$20,IF($K289=11,$I289*N$21,IF($K289=12,$I289*N$22,IF($K289=13,$I289*N$23,IF($K289=14,$I289*N$24,IF($K289=15,$I289*N$25,IF($K289=16,$I289*N$26,0))))))))</f>
        <v>0</v>
      </c>
      <c r="M289" s="105">
        <f t="shared" si="69"/>
        <v>0</v>
      </c>
      <c r="N289" s="105">
        <f t="shared" si="69"/>
        <v>0</v>
      </c>
      <c r="O289" s="105">
        <f t="shared" si="69"/>
        <v>0</v>
      </c>
      <c r="P289" s="105">
        <f t="shared" si="69"/>
        <v>0</v>
      </c>
      <c r="Q289" s="106">
        <f t="shared" si="69"/>
        <v>0</v>
      </c>
      <c r="R289" s="122">
        <f t="shared" ref="R289:W289" si="70">IF($K289=1,$J289*N$11,IF($K289=2,$J289*N$12,IF($K289=3,$J289*N$13,IF($K289=4,$J289*N$14,IF($K289=5,$J289*N$15,IF($K289=6,$J289*N$16,IF($K289=7,$J289*N$17,IF($K289=8,$J289*N$18,0))))))))+IF($K289=9,$J289*N$19,IF($K289=10,$J289*N$20,IF($K289=11,$J289*N$21,IF($K289=12,$J289*N$22,IF($K289=13,$J289*N$23,IF($K289=14,$J289*N$24,IF($K289=15,$J289*N$25,IF($K289=16,$J289*N$26,0))))))))</f>
        <v>0</v>
      </c>
      <c r="S289" s="105">
        <f t="shared" si="70"/>
        <v>0</v>
      </c>
      <c r="T289" s="105">
        <f t="shared" si="70"/>
        <v>0</v>
      </c>
      <c r="U289" s="105">
        <f t="shared" si="70"/>
        <v>0</v>
      </c>
      <c r="V289" s="105">
        <f t="shared" si="70"/>
        <v>0</v>
      </c>
      <c r="W289" s="106">
        <f t="shared" si="70"/>
        <v>0</v>
      </c>
      <c r="Y289" s="213"/>
      <c r="Z289" s="214"/>
    </row>
    <row r="290" spans="2:26" x14ac:dyDescent="0.2">
      <c r="B290" s="84">
        <v>480</v>
      </c>
      <c r="C290" s="35" t="s">
        <v>65</v>
      </c>
      <c r="D290" s="85"/>
      <c r="E290" s="85"/>
      <c r="F290" s="86"/>
      <c r="G290" s="87"/>
      <c r="H290" s="86"/>
      <c r="I290" s="123"/>
      <c r="J290" s="88"/>
      <c r="K290" s="89"/>
      <c r="L290" s="124"/>
      <c r="M290" s="123"/>
      <c r="N290" s="123"/>
      <c r="O290" s="123"/>
      <c r="P290" s="123"/>
      <c r="Q290" s="125"/>
      <c r="R290" s="126"/>
      <c r="S290" s="123"/>
      <c r="T290" s="123"/>
      <c r="U290" s="123"/>
      <c r="V290" s="123"/>
      <c r="W290" s="125"/>
      <c r="Y290" s="213"/>
      <c r="Z290" s="214"/>
    </row>
    <row r="291" spans="2:26" x14ac:dyDescent="0.2">
      <c r="B291" s="92"/>
      <c r="C291" s="35" t="s">
        <v>41</v>
      </c>
      <c r="D291" s="99"/>
      <c r="E291" s="99"/>
      <c r="F291" s="40"/>
      <c r="G291" s="45"/>
      <c r="H291" s="40"/>
      <c r="I291" s="105">
        <f>H291*F291</f>
        <v>0</v>
      </c>
      <c r="J291" s="130"/>
      <c r="K291" s="131"/>
      <c r="L291" s="104">
        <f t="shared" ref="L291:Q299" si="71">IF($K291=1,$I291*N$11,IF($K291=2,$I291*N$12,IF($K291=3,$I291*N$13,IF($K291=4,$I291*N$14,IF($K291=5,$I291*N$15,IF($K291=6,$I291*N$16,IF($K291=7,$I291*N$17,IF($K291=8,$I291*N$18,0))))))))+IF($K291=9,$I291*N$19,IF($K291=10,$I291*N$20,IF($K291=11,$I291*N$21,IF($K291=12,$I291*N$22,IF($K291=13,$I291*N$23,IF($K291=14,$I291*N$24,IF($K291=15,$I291*N$25,IF($K291=16,$I291*N$26,0))))))))</f>
        <v>0</v>
      </c>
      <c r="M291" s="105">
        <f t="shared" si="71"/>
        <v>0</v>
      </c>
      <c r="N291" s="105">
        <f t="shared" si="71"/>
        <v>0</v>
      </c>
      <c r="O291" s="105">
        <f t="shared" si="71"/>
        <v>0</v>
      </c>
      <c r="P291" s="105">
        <f t="shared" si="71"/>
        <v>0</v>
      </c>
      <c r="Q291" s="106">
        <f t="shared" si="71"/>
        <v>0</v>
      </c>
      <c r="R291" s="122">
        <f t="shared" ref="R291:W299" si="72">IF($K291=1,$J291*N$11,IF($K291=2,$J291*N$12,IF($K291=3,$J291*N$13,IF($K291=4,$J291*N$14,IF($K291=5,$J291*N$15,IF($K291=6,$J291*N$16,IF($K291=7,$J291*N$17,IF($K291=8,$J291*N$18,0))))))))+IF($K291=9,$J291*N$19,IF($K291=10,$J291*N$20,IF($K291=11,$J291*N$21,IF($K291=12,$J291*N$22,IF($K291=13,$J291*N$23,IF($K291=14,$J291*N$24,IF($K291=15,$J291*N$25,IF($K291=16,$J291*N$26,0))))))))</f>
        <v>0</v>
      </c>
      <c r="S291" s="105">
        <f t="shared" si="72"/>
        <v>0</v>
      </c>
      <c r="T291" s="105">
        <f t="shared" si="72"/>
        <v>0</v>
      </c>
      <c r="U291" s="105">
        <f t="shared" si="72"/>
        <v>0</v>
      </c>
      <c r="V291" s="105">
        <f t="shared" si="72"/>
        <v>0</v>
      </c>
      <c r="W291" s="106">
        <f t="shared" si="72"/>
        <v>0</v>
      </c>
      <c r="Y291" s="213"/>
      <c r="Z291" s="214"/>
    </row>
    <row r="292" spans="2:26" x14ac:dyDescent="0.2">
      <c r="B292" s="92"/>
      <c r="C292" s="93"/>
      <c r="D292" s="99"/>
      <c r="E292" s="99"/>
      <c r="F292" s="40"/>
      <c r="G292" s="45"/>
      <c r="H292" s="40"/>
      <c r="I292" s="105">
        <f t="shared" ref="I292:I299" si="73">H292*F292</f>
        <v>0</v>
      </c>
      <c r="J292" s="130"/>
      <c r="K292" s="131"/>
      <c r="L292" s="104">
        <f t="shared" si="71"/>
        <v>0</v>
      </c>
      <c r="M292" s="105">
        <f t="shared" si="71"/>
        <v>0</v>
      </c>
      <c r="N292" s="105">
        <f t="shared" si="71"/>
        <v>0</v>
      </c>
      <c r="O292" s="105">
        <f t="shared" si="71"/>
        <v>0</v>
      </c>
      <c r="P292" s="105">
        <f t="shared" si="71"/>
        <v>0</v>
      </c>
      <c r="Q292" s="106">
        <f t="shared" si="71"/>
        <v>0</v>
      </c>
      <c r="R292" s="122">
        <f t="shared" si="72"/>
        <v>0</v>
      </c>
      <c r="S292" s="105">
        <f t="shared" si="72"/>
        <v>0</v>
      </c>
      <c r="T292" s="105">
        <f t="shared" si="72"/>
        <v>0</v>
      </c>
      <c r="U292" s="105">
        <f t="shared" si="72"/>
        <v>0</v>
      </c>
      <c r="V292" s="105">
        <f t="shared" si="72"/>
        <v>0</v>
      </c>
      <c r="W292" s="106">
        <f t="shared" si="72"/>
        <v>0</v>
      </c>
      <c r="Y292" s="213"/>
      <c r="Z292" s="214"/>
    </row>
    <row r="293" spans="2:26" x14ac:dyDescent="0.2">
      <c r="B293" s="92"/>
      <c r="C293" s="93"/>
      <c r="D293" s="99"/>
      <c r="E293" s="99"/>
      <c r="F293" s="40"/>
      <c r="G293" s="45"/>
      <c r="H293" s="40"/>
      <c r="I293" s="105">
        <f t="shared" si="73"/>
        <v>0</v>
      </c>
      <c r="J293" s="130"/>
      <c r="K293" s="131"/>
      <c r="L293" s="104">
        <f t="shared" si="71"/>
        <v>0</v>
      </c>
      <c r="M293" s="105">
        <f t="shared" si="71"/>
        <v>0</v>
      </c>
      <c r="N293" s="105">
        <f t="shared" si="71"/>
        <v>0</v>
      </c>
      <c r="O293" s="105">
        <f t="shared" si="71"/>
        <v>0</v>
      </c>
      <c r="P293" s="105">
        <f t="shared" si="71"/>
        <v>0</v>
      </c>
      <c r="Q293" s="106">
        <f t="shared" si="71"/>
        <v>0</v>
      </c>
      <c r="R293" s="122">
        <f t="shared" si="72"/>
        <v>0</v>
      </c>
      <c r="S293" s="105">
        <f t="shared" si="72"/>
        <v>0</v>
      </c>
      <c r="T293" s="105">
        <f t="shared" si="72"/>
        <v>0</v>
      </c>
      <c r="U293" s="105">
        <f t="shared" si="72"/>
        <v>0</v>
      </c>
      <c r="V293" s="105">
        <f t="shared" si="72"/>
        <v>0</v>
      </c>
      <c r="W293" s="106">
        <f t="shared" si="72"/>
        <v>0</v>
      </c>
      <c r="Y293" s="213"/>
      <c r="Z293" s="214"/>
    </row>
    <row r="294" spans="2:26" x14ac:dyDescent="0.2">
      <c r="B294" s="92"/>
      <c r="C294" s="93"/>
      <c r="D294" s="99"/>
      <c r="E294" s="99"/>
      <c r="F294" s="40"/>
      <c r="G294" s="45"/>
      <c r="H294" s="40"/>
      <c r="I294" s="105">
        <f t="shared" si="73"/>
        <v>0</v>
      </c>
      <c r="J294" s="130"/>
      <c r="K294" s="131"/>
      <c r="L294" s="104">
        <f t="shared" si="71"/>
        <v>0</v>
      </c>
      <c r="M294" s="105">
        <f t="shared" si="71"/>
        <v>0</v>
      </c>
      <c r="N294" s="105">
        <f t="shared" si="71"/>
        <v>0</v>
      </c>
      <c r="O294" s="105">
        <f t="shared" si="71"/>
        <v>0</v>
      </c>
      <c r="P294" s="105">
        <f t="shared" si="71"/>
        <v>0</v>
      </c>
      <c r="Q294" s="106">
        <f t="shared" si="71"/>
        <v>0</v>
      </c>
      <c r="R294" s="122">
        <f t="shared" si="72"/>
        <v>0</v>
      </c>
      <c r="S294" s="105">
        <f t="shared" si="72"/>
        <v>0</v>
      </c>
      <c r="T294" s="105">
        <f t="shared" si="72"/>
        <v>0</v>
      </c>
      <c r="U294" s="105">
        <f t="shared" si="72"/>
        <v>0</v>
      </c>
      <c r="V294" s="105">
        <f t="shared" si="72"/>
        <v>0</v>
      </c>
      <c r="W294" s="106">
        <f t="shared" si="72"/>
        <v>0</v>
      </c>
      <c r="Y294" s="213"/>
      <c r="Z294" s="214"/>
    </row>
    <row r="295" spans="2:26" x14ac:dyDescent="0.2">
      <c r="B295" s="92"/>
      <c r="C295" s="93"/>
      <c r="D295" s="99"/>
      <c r="E295" s="99"/>
      <c r="F295" s="40"/>
      <c r="G295" s="45"/>
      <c r="H295" s="40"/>
      <c r="I295" s="105">
        <f t="shared" si="73"/>
        <v>0</v>
      </c>
      <c r="J295" s="130"/>
      <c r="K295" s="131"/>
      <c r="L295" s="104">
        <f t="shared" si="71"/>
        <v>0</v>
      </c>
      <c r="M295" s="105">
        <f t="shared" si="71"/>
        <v>0</v>
      </c>
      <c r="N295" s="105">
        <f t="shared" si="71"/>
        <v>0</v>
      </c>
      <c r="O295" s="105">
        <f t="shared" si="71"/>
        <v>0</v>
      </c>
      <c r="P295" s="105">
        <f t="shared" si="71"/>
        <v>0</v>
      </c>
      <c r="Q295" s="106">
        <f t="shared" si="71"/>
        <v>0</v>
      </c>
      <c r="R295" s="122">
        <f t="shared" si="72"/>
        <v>0</v>
      </c>
      <c r="S295" s="105">
        <f t="shared" si="72"/>
        <v>0</v>
      </c>
      <c r="T295" s="105">
        <f t="shared" si="72"/>
        <v>0</v>
      </c>
      <c r="U295" s="105">
        <f t="shared" si="72"/>
        <v>0</v>
      </c>
      <c r="V295" s="105">
        <f t="shared" si="72"/>
        <v>0</v>
      </c>
      <c r="W295" s="106">
        <f t="shared" si="72"/>
        <v>0</v>
      </c>
      <c r="Y295" s="213"/>
      <c r="Z295" s="214"/>
    </row>
    <row r="296" spans="2:26" x14ac:dyDescent="0.2">
      <c r="B296" s="92"/>
      <c r="C296" s="93"/>
      <c r="D296" s="99"/>
      <c r="E296" s="99"/>
      <c r="F296" s="40"/>
      <c r="G296" s="45"/>
      <c r="H296" s="40"/>
      <c r="I296" s="105">
        <f t="shared" si="73"/>
        <v>0</v>
      </c>
      <c r="J296" s="130"/>
      <c r="K296" s="131"/>
      <c r="L296" s="104">
        <f t="shared" si="71"/>
        <v>0</v>
      </c>
      <c r="M296" s="105">
        <f t="shared" si="71"/>
        <v>0</v>
      </c>
      <c r="N296" s="105">
        <f t="shared" si="71"/>
        <v>0</v>
      </c>
      <c r="O296" s="105">
        <f t="shared" si="71"/>
        <v>0</v>
      </c>
      <c r="P296" s="105">
        <f t="shared" si="71"/>
        <v>0</v>
      </c>
      <c r="Q296" s="106">
        <f t="shared" si="71"/>
        <v>0</v>
      </c>
      <c r="R296" s="122">
        <f t="shared" si="72"/>
        <v>0</v>
      </c>
      <c r="S296" s="105">
        <f t="shared" si="72"/>
        <v>0</v>
      </c>
      <c r="T296" s="105">
        <f t="shared" si="72"/>
        <v>0</v>
      </c>
      <c r="U296" s="105">
        <f t="shared" si="72"/>
        <v>0</v>
      </c>
      <c r="V296" s="105">
        <f t="shared" si="72"/>
        <v>0</v>
      </c>
      <c r="W296" s="106">
        <f t="shared" si="72"/>
        <v>0</v>
      </c>
      <c r="Y296" s="213"/>
      <c r="Z296" s="214"/>
    </row>
    <row r="297" spans="2:26" x14ac:dyDescent="0.2">
      <c r="B297" s="92"/>
      <c r="C297" s="93"/>
      <c r="D297" s="99"/>
      <c r="E297" s="99"/>
      <c r="F297" s="40"/>
      <c r="G297" s="45"/>
      <c r="H297" s="40"/>
      <c r="I297" s="105">
        <f t="shared" si="73"/>
        <v>0</v>
      </c>
      <c r="J297" s="130"/>
      <c r="K297" s="131"/>
      <c r="L297" s="104">
        <f t="shared" si="71"/>
        <v>0</v>
      </c>
      <c r="M297" s="105">
        <f t="shared" si="71"/>
        <v>0</v>
      </c>
      <c r="N297" s="105">
        <f t="shared" si="71"/>
        <v>0</v>
      </c>
      <c r="O297" s="105">
        <f t="shared" si="71"/>
        <v>0</v>
      </c>
      <c r="P297" s="105">
        <f t="shared" si="71"/>
        <v>0</v>
      </c>
      <c r="Q297" s="106">
        <f t="shared" si="71"/>
        <v>0</v>
      </c>
      <c r="R297" s="122">
        <f t="shared" si="72"/>
        <v>0</v>
      </c>
      <c r="S297" s="105">
        <f t="shared" si="72"/>
        <v>0</v>
      </c>
      <c r="T297" s="105">
        <f t="shared" si="72"/>
        <v>0</v>
      </c>
      <c r="U297" s="105">
        <f t="shared" si="72"/>
        <v>0</v>
      </c>
      <c r="V297" s="105">
        <f t="shared" si="72"/>
        <v>0</v>
      </c>
      <c r="W297" s="106">
        <f t="shared" si="72"/>
        <v>0</v>
      </c>
      <c r="Y297" s="213"/>
      <c r="Z297" s="214"/>
    </row>
    <row r="298" spans="2:26" x14ac:dyDescent="0.2">
      <c r="B298" s="92"/>
      <c r="C298" s="93"/>
      <c r="D298" s="99"/>
      <c r="E298" s="99"/>
      <c r="F298" s="40"/>
      <c r="G298" s="45"/>
      <c r="H298" s="40"/>
      <c r="I298" s="105">
        <f t="shared" si="73"/>
        <v>0</v>
      </c>
      <c r="J298" s="130"/>
      <c r="K298" s="131"/>
      <c r="L298" s="104">
        <f t="shared" si="71"/>
        <v>0</v>
      </c>
      <c r="M298" s="105">
        <f t="shared" si="71"/>
        <v>0</v>
      </c>
      <c r="N298" s="105">
        <f t="shared" si="71"/>
        <v>0</v>
      </c>
      <c r="O298" s="105">
        <f t="shared" si="71"/>
        <v>0</v>
      </c>
      <c r="P298" s="105">
        <f t="shared" si="71"/>
        <v>0</v>
      </c>
      <c r="Q298" s="106">
        <f t="shared" si="71"/>
        <v>0</v>
      </c>
      <c r="R298" s="122">
        <f t="shared" si="72"/>
        <v>0</v>
      </c>
      <c r="S298" s="105">
        <f t="shared" si="72"/>
        <v>0</v>
      </c>
      <c r="T298" s="105">
        <f t="shared" si="72"/>
        <v>0</v>
      </c>
      <c r="U298" s="105">
        <f t="shared" si="72"/>
        <v>0</v>
      </c>
      <c r="V298" s="105">
        <f t="shared" si="72"/>
        <v>0</v>
      </c>
      <c r="W298" s="106">
        <f t="shared" si="72"/>
        <v>0</v>
      </c>
      <c r="Y298" s="213"/>
      <c r="Z298" s="214"/>
    </row>
    <row r="299" spans="2:26" x14ac:dyDescent="0.2">
      <c r="B299" s="92">
        <v>490</v>
      </c>
      <c r="C299" s="93" t="s">
        <v>66</v>
      </c>
      <c r="D299" s="134"/>
      <c r="E299" s="134"/>
      <c r="F299" s="40"/>
      <c r="G299" s="45"/>
      <c r="H299" s="40"/>
      <c r="I299" s="105">
        <f t="shared" si="73"/>
        <v>0</v>
      </c>
      <c r="J299" s="130"/>
      <c r="K299" s="131"/>
      <c r="L299" s="104">
        <f t="shared" si="71"/>
        <v>0</v>
      </c>
      <c r="M299" s="105">
        <f t="shared" si="71"/>
        <v>0</v>
      </c>
      <c r="N299" s="105">
        <f t="shared" si="71"/>
        <v>0</v>
      </c>
      <c r="O299" s="105">
        <f t="shared" si="71"/>
        <v>0</v>
      </c>
      <c r="P299" s="105">
        <f t="shared" si="71"/>
        <v>0</v>
      </c>
      <c r="Q299" s="106">
        <f t="shared" si="71"/>
        <v>0</v>
      </c>
      <c r="R299" s="122">
        <f t="shared" si="72"/>
        <v>0</v>
      </c>
      <c r="S299" s="105">
        <f t="shared" si="72"/>
        <v>0</v>
      </c>
      <c r="T299" s="105">
        <f t="shared" si="72"/>
        <v>0</v>
      </c>
      <c r="U299" s="105">
        <f t="shared" si="72"/>
        <v>0</v>
      </c>
      <c r="V299" s="105">
        <f t="shared" si="72"/>
        <v>0</v>
      </c>
      <c r="W299" s="106">
        <f t="shared" si="72"/>
        <v>0</v>
      </c>
      <c r="Y299" s="213"/>
      <c r="Z299" s="214"/>
    </row>
    <row r="300" spans="2:26" x14ac:dyDescent="0.2">
      <c r="B300" s="109">
        <v>400</v>
      </c>
      <c r="C300" s="110" t="s">
        <v>67</v>
      </c>
      <c r="D300" s="111"/>
      <c r="E300" s="111"/>
      <c r="F300" s="112"/>
      <c r="G300" s="110"/>
      <c r="H300" s="112"/>
      <c r="I300" s="112">
        <f>SUM(I220:I299)</f>
        <v>0</v>
      </c>
      <c r="J300" s="113">
        <f>SUM(J220:J299)</f>
        <v>0</v>
      </c>
      <c r="K300" s="114"/>
      <c r="L300" s="115">
        <f t="shared" ref="L300:W300" si="74">SUM(L220:L299)</f>
        <v>0</v>
      </c>
      <c r="M300" s="112">
        <f t="shared" si="74"/>
        <v>0</v>
      </c>
      <c r="N300" s="112">
        <f t="shared" si="74"/>
        <v>0</v>
      </c>
      <c r="O300" s="112">
        <f t="shared" si="74"/>
        <v>0</v>
      </c>
      <c r="P300" s="112">
        <f t="shared" si="74"/>
        <v>0</v>
      </c>
      <c r="Q300" s="113">
        <f t="shared" si="74"/>
        <v>0</v>
      </c>
      <c r="R300" s="116">
        <f t="shared" si="74"/>
        <v>0</v>
      </c>
      <c r="S300" s="112">
        <f t="shared" si="74"/>
        <v>0</v>
      </c>
      <c r="T300" s="112">
        <f t="shared" si="74"/>
        <v>0</v>
      </c>
      <c r="U300" s="112">
        <f t="shared" si="74"/>
        <v>0</v>
      </c>
      <c r="V300" s="112">
        <f t="shared" si="74"/>
        <v>0</v>
      </c>
      <c r="W300" s="113">
        <f t="shared" si="74"/>
        <v>0</v>
      </c>
      <c r="Y300" s="213"/>
      <c r="Z300" s="214"/>
    </row>
    <row r="301" spans="2:26" x14ac:dyDescent="0.2">
      <c r="B301" s="84">
        <v>510</v>
      </c>
      <c r="C301" s="35" t="s">
        <v>68</v>
      </c>
      <c r="D301" s="85"/>
      <c r="E301" s="85"/>
      <c r="F301" s="86"/>
      <c r="G301" s="87"/>
      <c r="H301" s="86"/>
      <c r="I301" s="123"/>
      <c r="J301" s="88"/>
      <c r="K301" s="89"/>
      <c r="L301" s="124"/>
      <c r="M301" s="123"/>
      <c r="N301" s="123"/>
      <c r="O301" s="123"/>
      <c r="P301" s="123"/>
      <c r="Q301" s="125"/>
      <c r="R301" s="126"/>
      <c r="S301" s="123"/>
      <c r="T301" s="123"/>
      <c r="U301" s="123"/>
      <c r="V301" s="123"/>
      <c r="W301" s="125"/>
      <c r="Y301" s="213"/>
      <c r="Z301" s="214"/>
    </row>
    <row r="302" spans="2:26" x14ac:dyDescent="0.2">
      <c r="B302" s="98"/>
      <c r="C302" s="35" t="s">
        <v>41</v>
      </c>
      <c r="D302" s="136"/>
      <c r="E302" s="136"/>
      <c r="F302" s="119"/>
      <c r="G302" s="137"/>
      <c r="H302" s="119"/>
      <c r="I302" s="105">
        <f>H302*F302</f>
        <v>0</v>
      </c>
      <c r="J302" s="120"/>
      <c r="K302" s="121"/>
      <c r="L302" s="104">
        <f t="shared" ref="L302:Q311" si="75">IF($K302=1,$I302*N$11,IF($K302=2,$I302*N$12,IF($K302=3,$I302*N$13,IF($K302=4,$I302*N$14,IF($K302=5,$I302*N$15,IF($K302=6,$I302*N$16,IF($K302=7,$I302*N$17,IF($K302=8,$I302*N$18,0))))))))+IF($K302=9,$I302*N$19,IF($K302=10,$I302*N$20,IF($K302=11,$I302*N$21,IF($K302=12,$I302*N$22,IF($K302=13,$I302*N$23,IF($K302=14,$I302*N$24,IF($K302=15,$I302*N$25,IF($K302=16,$I302*N$26,0))))))))</f>
        <v>0</v>
      </c>
      <c r="M302" s="105">
        <f t="shared" si="75"/>
        <v>0</v>
      </c>
      <c r="N302" s="105">
        <f t="shared" si="75"/>
        <v>0</v>
      </c>
      <c r="O302" s="105">
        <f t="shared" si="75"/>
        <v>0</v>
      </c>
      <c r="P302" s="105">
        <f t="shared" si="75"/>
        <v>0</v>
      </c>
      <c r="Q302" s="106">
        <f t="shared" si="75"/>
        <v>0</v>
      </c>
      <c r="R302" s="122">
        <f t="shared" ref="R302:W311" si="76">IF($K302=1,$J302*N$11,IF($K302=2,$J302*N$12,IF($K302=3,$J302*N$13,IF($K302=4,$J302*N$14,IF($K302=5,$J302*N$15,IF($K302=6,$J302*N$16,IF($K302=7,$J302*N$17,IF($K302=8,$J302*N$18,0))))))))+IF($K302=9,$J302*N$19,IF($K302=10,$J302*N$20,IF($K302=11,$J302*N$21,IF($K302=12,$J302*N$22,IF($K302=13,$J302*N$23,IF($K302=14,$J302*N$24,IF($K302=15,$J302*N$25,IF($K302=16,$J302*N$26,0))))))))</f>
        <v>0</v>
      </c>
      <c r="S302" s="105">
        <f t="shared" si="76"/>
        <v>0</v>
      </c>
      <c r="T302" s="105">
        <f t="shared" si="76"/>
        <v>0</v>
      </c>
      <c r="U302" s="105">
        <f t="shared" si="76"/>
        <v>0</v>
      </c>
      <c r="V302" s="105">
        <f t="shared" si="76"/>
        <v>0</v>
      </c>
      <c r="W302" s="106">
        <f t="shared" si="76"/>
        <v>0</v>
      </c>
      <c r="Y302" s="213"/>
      <c r="Z302" s="214"/>
    </row>
    <row r="303" spans="2:26" x14ac:dyDescent="0.2">
      <c r="B303" s="98"/>
      <c r="C303" s="117"/>
      <c r="D303" s="136"/>
      <c r="E303" s="136"/>
      <c r="F303" s="119"/>
      <c r="G303" s="137"/>
      <c r="H303" s="119"/>
      <c r="I303" s="105">
        <f t="shared" ref="I303:I311" si="77">H303*F303</f>
        <v>0</v>
      </c>
      <c r="J303" s="120"/>
      <c r="K303" s="121"/>
      <c r="L303" s="104">
        <f t="shared" si="75"/>
        <v>0</v>
      </c>
      <c r="M303" s="105">
        <f t="shared" si="75"/>
        <v>0</v>
      </c>
      <c r="N303" s="105">
        <f t="shared" si="75"/>
        <v>0</v>
      </c>
      <c r="O303" s="105">
        <f t="shared" si="75"/>
        <v>0</v>
      </c>
      <c r="P303" s="105">
        <f t="shared" si="75"/>
        <v>0</v>
      </c>
      <c r="Q303" s="106">
        <f t="shared" si="75"/>
        <v>0</v>
      </c>
      <c r="R303" s="122">
        <f t="shared" si="76"/>
        <v>0</v>
      </c>
      <c r="S303" s="105">
        <f t="shared" si="76"/>
        <v>0</v>
      </c>
      <c r="T303" s="105">
        <f t="shared" si="76"/>
        <v>0</v>
      </c>
      <c r="U303" s="105">
        <f t="shared" si="76"/>
        <v>0</v>
      </c>
      <c r="V303" s="105">
        <f t="shared" si="76"/>
        <v>0</v>
      </c>
      <c r="W303" s="106">
        <f t="shared" si="76"/>
        <v>0</v>
      </c>
      <c r="Y303" s="213"/>
      <c r="Z303" s="214"/>
    </row>
    <row r="304" spans="2:26" x14ac:dyDescent="0.2">
      <c r="B304" s="98"/>
      <c r="C304" s="117"/>
      <c r="D304" s="136"/>
      <c r="E304" s="136"/>
      <c r="F304" s="119"/>
      <c r="G304" s="137"/>
      <c r="H304" s="119"/>
      <c r="I304" s="105">
        <f t="shared" si="77"/>
        <v>0</v>
      </c>
      <c r="J304" s="120"/>
      <c r="K304" s="121"/>
      <c r="L304" s="104">
        <f t="shared" si="75"/>
        <v>0</v>
      </c>
      <c r="M304" s="105">
        <f t="shared" si="75"/>
        <v>0</v>
      </c>
      <c r="N304" s="105">
        <f t="shared" si="75"/>
        <v>0</v>
      </c>
      <c r="O304" s="105">
        <f t="shared" si="75"/>
        <v>0</v>
      </c>
      <c r="P304" s="105">
        <f t="shared" si="75"/>
        <v>0</v>
      </c>
      <c r="Q304" s="106">
        <f t="shared" si="75"/>
        <v>0</v>
      </c>
      <c r="R304" s="122">
        <f t="shared" si="76"/>
        <v>0</v>
      </c>
      <c r="S304" s="105">
        <f t="shared" si="76"/>
        <v>0</v>
      </c>
      <c r="T304" s="105">
        <f t="shared" si="76"/>
        <v>0</v>
      </c>
      <c r="U304" s="105">
        <f t="shared" si="76"/>
        <v>0</v>
      </c>
      <c r="V304" s="105">
        <f t="shared" si="76"/>
        <v>0</v>
      </c>
      <c r="W304" s="106">
        <f t="shared" si="76"/>
        <v>0</v>
      </c>
      <c r="Y304" s="213"/>
      <c r="Z304" s="214"/>
    </row>
    <row r="305" spans="2:26" x14ac:dyDescent="0.2">
      <c r="B305" s="98"/>
      <c r="C305" s="117"/>
      <c r="D305" s="136"/>
      <c r="E305" s="136"/>
      <c r="F305" s="119"/>
      <c r="G305" s="137"/>
      <c r="H305" s="119"/>
      <c r="I305" s="105">
        <f t="shared" si="77"/>
        <v>0</v>
      </c>
      <c r="J305" s="120"/>
      <c r="K305" s="121"/>
      <c r="L305" s="104">
        <f t="shared" si="75"/>
        <v>0</v>
      </c>
      <c r="M305" s="105">
        <f t="shared" si="75"/>
        <v>0</v>
      </c>
      <c r="N305" s="105">
        <f t="shared" si="75"/>
        <v>0</v>
      </c>
      <c r="O305" s="105">
        <f t="shared" si="75"/>
        <v>0</v>
      </c>
      <c r="P305" s="105">
        <f t="shared" si="75"/>
        <v>0</v>
      </c>
      <c r="Q305" s="106">
        <f t="shared" si="75"/>
        <v>0</v>
      </c>
      <c r="R305" s="122">
        <f t="shared" si="76"/>
        <v>0</v>
      </c>
      <c r="S305" s="105">
        <f t="shared" si="76"/>
        <v>0</v>
      </c>
      <c r="T305" s="105">
        <f t="shared" si="76"/>
        <v>0</v>
      </c>
      <c r="U305" s="105">
        <f t="shared" si="76"/>
        <v>0</v>
      </c>
      <c r="V305" s="105">
        <f t="shared" si="76"/>
        <v>0</v>
      </c>
      <c r="W305" s="106">
        <f t="shared" si="76"/>
        <v>0</v>
      </c>
      <c r="Y305" s="213"/>
      <c r="Z305" s="214"/>
    </row>
    <row r="306" spans="2:26" x14ac:dyDescent="0.2">
      <c r="B306" s="98"/>
      <c r="C306" s="117"/>
      <c r="D306" s="136"/>
      <c r="E306" s="136"/>
      <c r="F306" s="119"/>
      <c r="G306" s="137"/>
      <c r="H306" s="119"/>
      <c r="I306" s="105">
        <f t="shared" si="77"/>
        <v>0</v>
      </c>
      <c r="J306" s="120"/>
      <c r="K306" s="121"/>
      <c r="L306" s="104">
        <f t="shared" si="75"/>
        <v>0</v>
      </c>
      <c r="M306" s="105">
        <f t="shared" si="75"/>
        <v>0</v>
      </c>
      <c r="N306" s="105">
        <f t="shared" si="75"/>
        <v>0</v>
      </c>
      <c r="O306" s="105">
        <f t="shared" si="75"/>
        <v>0</v>
      </c>
      <c r="P306" s="105">
        <f t="shared" si="75"/>
        <v>0</v>
      </c>
      <c r="Q306" s="106">
        <f t="shared" si="75"/>
        <v>0</v>
      </c>
      <c r="R306" s="122">
        <f t="shared" si="76"/>
        <v>0</v>
      </c>
      <c r="S306" s="105">
        <f t="shared" si="76"/>
        <v>0</v>
      </c>
      <c r="T306" s="105">
        <f t="shared" si="76"/>
        <v>0</v>
      </c>
      <c r="U306" s="105">
        <f t="shared" si="76"/>
        <v>0</v>
      </c>
      <c r="V306" s="105">
        <f t="shared" si="76"/>
        <v>0</v>
      </c>
      <c r="W306" s="106">
        <f t="shared" si="76"/>
        <v>0</v>
      </c>
      <c r="Y306" s="213"/>
      <c r="Z306" s="214"/>
    </row>
    <row r="307" spans="2:26" x14ac:dyDescent="0.2">
      <c r="B307" s="98"/>
      <c r="C307" s="117"/>
      <c r="D307" s="136"/>
      <c r="E307" s="136"/>
      <c r="F307" s="119"/>
      <c r="G307" s="137"/>
      <c r="H307" s="119"/>
      <c r="I307" s="105">
        <f t="shared" si="77"/>
        <v>0</v>
      </c>
      <c r="J307" s="120"/>
      <c r="K307" s="121"/>
      <c r="L307" s="104">
        <f t="shared" si="75"/>
        <v>0</v>
      </c>
      <c r="M307" s="105">
        <f t="shared" si="75"/>
        <v>0</v>
      </c>
      <c r="N307" s="105">
        <f t="shared" si="75"/>
        <v>0</v>
      </c>
      <c r="O307" s="105">
        <f t="shared" si="75"/>
        <v>0</v>
      </c>
      <c r="P307" s="105">
        <f t="shared" si="75"/>
        <v>0</v>
      </c>
      <c r="Q307" s="106">
        <f t="shared" si="75"/>
        <v>0</v>
      </c>
      <c r="R307" s="122">
        <f t="shared" si="76"/>
        <v>0</v>
      </c>
      <c r="S307" s="105">
        <f t="shared" si="76"/>
        <v>0</v>
      </c>
      <c r="T307" s="105">
        <f t="shared" si="76"/>
        <v>0</v>
      </c>
      <c r="U307" s="105">
        <f t="shared" si="76"/>
        <v>0</v>
      </c>
      <c r="V307" s="105">
        <f t="shared" si="76"/>
        <v>0</v>
      </c>
      <c r="W307" s="106">
        <f t="shared" si="76"/>
        <v>0</v>
      </c>
      <c r="Y307" s="213"/>
      <c r="Z307" s="214"/>
    </row>
    <row r="308" spans="2:26" x14ac:dyDescent="0.2">
      <c r="B308" s="98"/>
      <c r="C308" s="117"/>
      <c r="D308" s="136"/>
      <c r="E308" s="136"/>
      <c r="F308" s="119"/>
      <c r="G308" s="137"/>
      <c r="H308" s="119"/>
      <c r="I308" s="105">
        <f t="shared" si="77"/>
        <v>0</v>
      </c>
      <c r="J308" s="120"/>
      <c r="K308" s="121"/>
      <c r="L308" s="104">
        <f t="shared" si="75"/>
        <v>0</v>
      </c>
      <c r="M308" s="105">
        <f t="shared" si="75"/>
        <v>0</v>
      </c>
      <c r="N308" s="105">
        <f t="shared" si="75"/>
        <v>0</v>
      </c>
      <c r="O308" s="105">
        <f t="shared" si="75"/>
        <v>0</v>
      </c>
      <c r="P308" s="105">
        <f t="shared" si="75"/>
        <v>0</v>
      </c>
      <c r="Q308" s="106">
        <f t="shared" si="75"/>
        <v>0</v>
      </c>
      <c r="R308" s="122">
        <f t="shared" si="76"/>
        <v>0</v>
      </c>
      <c r="S308" s="105">
        <f t="shared" si="76"/>
        <v>0</v>
      </c>
      <c r="T308" s="105">
        <f t="shared" si="76"/>
        <v>0</v>
      </c>
      <c r="U308" s="105">
        <f t="shared" si="76"/>
        <v>0</v>
      </c>
      <c r="V308" s="105">
        <f t="shared" si="76"/>
        <v>0</v>
      </c>
      <c r="W308" s="106">
        <f t="shared" si="76"/>
        <v>0</v>
      </c>
      <c r="Y308" s="213"/>
      <c r="Z308" s="214"/>
    </row>
    <row r="309" spans="2:26" x14ac:dyDescent="0.2">
      <c r="B309" s="98"/>
      <c r="C309" s="117"/>
      <c r="D309" s="136"/>
      <c r="E309" s="136"/>
      <c r="F309" s="119"/>
      <c r="G309" s="137"/>
      <c r="H309" s="119"/>
      <c r="I309" s="105">
        <f t="shared" si="77"/>
        <v>0</v>
      </c>
      <c r="J309" s="120"/>
      <c r="K309" s="121"/>
      <c r="L309" s="104">
        <f t="shared" si="75"/>
        <v>0</v>
      </c>
      <c r="M309" s="105">
        <f t="shared" si="75"/>
        <v>0</v>
      </c>
      <c r="N309" s="105">
        <f t="shared" si="75"/>
        <v>0</v>
      </c>
      <c r="O309" s="105">
        <f t="shared" si="75"/>
        <v>0</v>
      </c>
      <c r="P309" s="105">
        <f t="shared" si="75"/>
        <v>0</v>
      </c>
      <c r="Q309" s="106">
        <f t="shared" si="75"/>
        <v>0</v>
      </c>
      <c r="R309" s="122">
        <f t="shared" si="76"/>
        <v>0</v>
      </c>
      <c r="S309" s="105">
        <f t="shared" si="76"/>
        <v>0</v>
      </c>
      <c r="T309" s="105">
        <f t="shared" si="76"/>
        <v>0</v>
      </c>
      <c r="U309" s="105">
        <f t="shared" si="76"/>
        <v>0</v>
      </c>
      <c r="V309" s="105">
        <f t="shared" si="76"/>
        <v>0</v>
      </c>
      <c r="W309" s="106">
        <f t="shared" si="76"/>
        <v>0</v>
      </c>
      <c r="Y309" s="213"/>
      <c r="Z309" s="214"/>
    </row>
    <row r="310" spans="2:26" x14ac:dyDescent="0.2">
      <c r="B310" s="98"/>
      <c r="C310" s="117"/>
      <c r="D310" s="136"/>
      <c r="E310" s="136"/>
      <c r="F310" s="119"/>
      <c r="G310" s="137"/>
      <c r="H310" s="119"/>
      <c r="I310" s="105">
        <f t="shared" si="77"/>
        <v>0</v>
      </c>
      <c r="J310" s="120"/>
      <c r="K310" s="121"/>
      <c r="L310" s="104">
        <f t="shared" si="75"/>
        <v>0</v>
      </c>
      <c r="M310" s="105">
        <f t="shared" si="75"/>
        <v>0</v>
      </c>
      <c r="N310" s="105">
        <f t="shared" si="75"/>
        <v>0</v>
      </c>
      <c r="O310" s="105">
        <f t="shared" si="75"/>
        <v>0</v>
      </c>
      <c r="P310" s="105">
        <f t="shared" si="75"/>
        <v>0</v>
      </c>
      <c r="Q310" s="106">
        <f t="shared" si="75"/>
        <v>0</v>
      </c>
      <c r="R310" s="122">
        <f t="shared" si="76"/>
        <v>0</v>
      </c>
      <c r="S310" s="105">
        <f t="shared" si="76"/>
        <v>0</v>
      </c>
      <c r="T310" s="105">
        <f t="shared" si="76"/>
        <v>0</v>
      </c>
      <c r="U310" s="105">
        <f t="shared" si="76"/>
        <v>0</v>
      </c>
      <c r="V310" s="105">
        <f t="shared" si="76"/>
        <v>0</v>
      </c>
      <c r="W310" s="106">
        <f t="shared" si="76"/>
        <v>0</v>
      </c>
      <c r="Y310" s="213"/>
      <c r="Z310" s="214"/>
    </row>
    <row r="311" spans="2:26" x14ac:dyDescent="0.2">
      <c r="B311" s="98"/>
      <c r="C311" s="117"/>
      <c r="D311" s="136"/>
      <c r="E311" s="136"/>
      <c r="F311" s="119"/>
      <c r="G311" s="137"/>
      <c r="H311" s="119"/>
      <c r="I311" s="105">
        <f t="shared" si="77"/>
        <v>0</v>
      </c>
      <c r="J311" s="120"/>
      <c r="K311" s="121"/>
      <c r="L311" s="104">
        <f t="shared" si="75"/>
        <v>0</v>
      </c>
      <c r="M311" s="105">
        <f t="shared" si="75"/>
        <v>0</v>
      </c>
      <c r="N311" s="105">
        <f t="shared" si="75"/>
        <v>0</v>
      </c>
      <c r="O311" s="105">
        <f t="shared" si="75"/>
        <v>0</v>
      </c>
      <c r="P311" s="105">
        <f t="shared" si="75"/>
        <v>0</v>
      </c>
      <c r="Q311" s="106">
        <f t="shared" si="75"/>
        <v>0</v>
      </c>
      <c r="R311" s="122">
        <f t="shared" si="76"/>
        <v>0</v>
      </c>
      <c r="S311" s="105">
        <f t="shared" si="76"/>
        <v>0</v>
      </c>
      <c r="T311" s="105">
        <f t="shared" si="76"/>
        <v>0</v>
      </c>
      <c r="U311" s="105">
        <f t="shared" si="76"/>
        <v>0</v>
      </c>
      <c r="V311" s="105">
        <f t="shared" si="76"/>
        <v>0</v>
      </c>
      <c r="W311" s="106">
        <f t="shared" si="76"/>
        <v>0</v>
      </c>
      <c r="Y311" s="213"/>
      <c r="Z311" s="214"/>
    </row>
    <row r="312" spans="2:26" x14ac:dyDescent="0.2">
      <c r="B312" s="84">
        <v>520</v>
      </c>
      <c r="C312" s="35" t="s">
        <v>69</v>
      </c>
      <c r="D312" s="85"/>
      <c r="E312" s="85"/>
      <c r="F312" s="86"/>
      <c r="G312" s="87"/>
      <c r="H312" s="86"/>
      <c r="I312" s="123"/>
      <c r="J312" s="88"/>
      <c r="K312" s="89"/>
      <c r="L312" s="124"/>
      <c r="M312" s="123"/>
      <c r="N312" s="123"/>
      <c r="O312" s="123"/>
      <c r="P312" s="123"/>
      <c r="Q312" s="125"/>
      <c r="R312" s="126"/>
      <c r="S312" s="123"/>
      <c r="T312" s="123"/>
      <c r="U312" s="123"/>
      <c r="V312" s="123"/>
      <c r="W312" s="125"/>
      <c r="Y312" s="213"/>
      <c r="Z312" s="214"/>
    </row>
    <row r="313" spans="2:26" x14ac:dyDescent="0.2">
      <c r="B313" s="84"/>
      <c r="C313" s="35" t="s">
        <v>41</v>
      </c>
      <c r="D313" s="99"/>
      <c r="E313" s="99"/>
      <c r="F313" s="40"/>
      <c r="G313" s="45"/>
      <c r="H313" s="40"/>
      <c r="I313" s="105">
        <f>H313*F313</f>
        <v>0</v>
      </c>
      <c r="J313" s="130"/>
      <c r="K313" s="131"/>
      <c r="L313" s="104">
        <f t="shared" ref="L313:Q321" si="78">IF($K313=1,$I313*N$11,IF($K313=2,$I313*N$12,IF($K313=3,$I313*N$13,IF($K313=4,$I313*N$14,IF($K313=5,$I313*N$15,IF($K313=6,$I313*N$16,IF($K313=7,$I313*N$17,IF($K313=8,$I313*N$18,0))))))))+IF($K313=9,$I313*N$19,IF($K313=10,$I313*N$20,IF($K313=11,$I313*N$21,IF($K313=12,$I313*N$22,IF($K313=13,$I313*N$23,IF($K313=14,$I313*N$24,IF($K313=15,$I313*N$25,IF($K313=16,$I313*N$26,0))))))))</f>
        <v>0</v>
      </c>
      <c r="M313" s="105">
        <f t="shared" si="78"/>
        <v>0</v>
      </c>
      <c r="N313" s="105">
        <f t="shared" si="78"/>
        <v>0</v>
      </c>
      <c r="O313" s="105">
        <f t="shared" si="78"/>
        <v>0</v>
      </c>
      <c r="P313" s="105">
        <f t="shared" si="78"/>
        <v>0</v>
      </c>
      <c r="Q313" s="106">
        <f t="shared" si="78"/>
        <v>0</v>
      </c>
      <c r="R313" s="122">
        <f t="shared" ref="R313:W321" si="79">IF($K313=1,$J313*N$11,IF($K313=2,$J313*N$12,IF($K313=3,$J313*N$13,IF($K313=4,$J313*N$14,IF($K313=5,$J313*N$15,IF($K313=6,$J313*N$16,IF($K313=7,$J313*N$17,IF($K313=8,$J313*N$18,0))))))))+IF($K313=9,$J313*N$19,IF($K313=10,$J313*N$20,IF($K313=11,$J313*N$21,IF($K313=12,$J313*N$22,IF($K313=13,$J313*N$23,IF($K313=14,$J313*N$24,IF($K313=15,$J313*N$25,IF($K313=16,$J313*N$26,0))))))))</f>
        <v>0</v>
      </c>
      <c r="S313" s="105">
        <f t="shared" si="79"/>
        <v>0</v>
      </c>
      <c r="T313" s="105">
        <f t="shared" si="79"/>
        <v>0</v>
      </c>
      <c r="U313" s="105">
        <f t="shared" si="79"/>
        <v>0</v>
      </c>
      <c r="V313" s="105">
        <f t="shared" si="79"/>
        <v>0</v>
      </c>
      <c r="W313" s="106">
        <f t="shared" si="79"/>
        <v>0</v>
      </c>
      <c r="Y313" s="213"/>
      <c r="Z313" s="214"/>
    </row>
    <row r="314" spans="2:26" x14ac:dyDescent="0.2">
      <c r="B314" s="84"/>
      <c r="C314" s="35"/>
      <c r="D314" s="99"/>
      <c r="E314" s="99"/>
      <c r="F314" s="40"/>
      <c r="G314" s="45"/>
      <c r="H314" s="40"/>
      <c r="I314" s="105">
        <f t="shared" ref="I314:I321" si="80">H314*F314</f>
        <v>0</v>
      </c>
      <c r="J314" s="130"/>
      <c r="K314" s="131"/>
      <c r="L314" s="104">
        <f t="shared" si="78"/>
        <v>0</v>
      </c>
      <c r="M314" s="105">
        <f t="shared" si="78"/>
        <v>0</v>
      </c>
      <c r="N314" s="105">
        <f t="shared" si="78"/>
        <v>0</v>
      </c>
      <c r="O314" s="105">
        <f t="shared" si="78"/>
        <v>0</v>
      </c>
      <c r="P314" s="105">
        <f t="shared" si="78"/>
        <v>0</v>
      </c>
      <c r="Q314" s="106">
        <f t="shared" si="78"/>
        <v>0</v>
      </c>
      <c r="R314" s="122">
        <f t="shared" si="79"/>
        <v>0</v>
      </c>
      <c r="S314" s="105">
        <f t="shared" si="79"/>
        <v>0</v>
      </c>
      <c r="T314" s="105">
        <f t="shared" si="79"/>
        <v>0</v>
      </c>
      <c r="U314" s="105">
        <f t="shared" si="79"/>
        <v>0</v>
      </c>
      <c r="V314" s="105">
        <f t="shared" si="79"/>
        <v>0</v>
      </c>
      <c r="W314" s="106">
        <f t="shared" si="79"/>
        <v>0</v>
      </c>
      <c r="Y314" s="213"/>
      <c r="Z314" s="214"/>
    </row>
    <row r="315" spans="2:26" x14ac:dyDescent="0.2">
      <c r="B315" s="84"/>
      <c r="C315" s="35"/>
      <c r="D315" s="99"/>
      <c r="E315" s="99"/>
      <c r="F315" s="40"/>
      <c r="G315" s="45"/>
      <c r="H315" s="40"/>
      <c r="I315" s="105">
        <f t="shared" si="80"/>
        <v>0</v>
      </c>
      <c r="J315" s="130"/>
      <c r="K315" s="131"/>
      <c r="L315" s="104">
        <f t="shared" si="78"/>
        <v>0</v>
      </c>
      <c r="M315" s="105">
        <f t="shared" si="78"/>
        <v>0</v>
      </c>
      <c r="N315" s="105">
        <f t="shared" si="78"/>
        <v>0</v>
      </c>
      <c r="O315" s="105">
        <f t="shared" si="78"/>
        <v>0</v>
      </c>
      <c r="P315" s="105">
        <f t="shared" si="78"/>
        <v>0</v>
      </c>
      <c r="Q315" s="106">
        <f t="shared" si="78"/>
        <v>0</v>
      </c>
      <c r="R315" s="122">
        <f t="shared" si="79"/>
        <v>0</v>
      </c>
      <c r="S315" s="105">
        <f t="shared" si="79"/>
        <v>0</v>
      </c>
      <c r="T315" s="105">
        <f t="shared" si="79"/>
        <v>0</v>
      </c>
      <c r="U315" s="105">
        <f t="shared" si="79"/>
        <v>0</v>
      </c>
      <c r="V315" s="105">
        <f t="shared" si="79"/>
        <v>0</v>
      </c>
      <c r="W315" s="106">
        <f t="shared" si="79"/>
        <v>0</v>
      </c>
      <c r="Y315" s="213"/>
      <c r="Z315" s="214"/>
    </row>
    <row r="316" spans="2:26" x14ac:dyDescent="0.2">
      <c r="B316" s="84"/>
      <c r="C316" s="35"/>
      <c r="D316" s="99"/>
      <c r="E316" s="99"/>
      <c r="F316" s="40"/>
      <c r="G316" s="45"/>
      <c r="H316" s="40"/>
      <c r="I316" s="105">
        <f t="shared" si="80"/>
        <v>0</v>
      </c>
      <c r="J316" s="130"/>
      <c r="K316" s="131"/>
      <c r="L316" s="104">
        <f t="shared" si="78"/>
        <v>0</v>
      </c>
      <c r="M316" s="105">
        <f t="shared" si="78"/>
        <v>0</v>
      </c>
      <c r="N316" s="105">
        <f t="shared" si="78"/>
        <v>0</v>
      </c>
      <c r="O316" s="105">
        <f t="shared" si="78"/>
        <v>0</v>
      </c>
      <c r="P316" s="105">
        <f t="shared" si="78"/>
        <v>0</v>
      </c>
      <c r="Q316" s="106">
        <f t="shared" si="78"/>
        <v>0</v>
      </c>
      <c r="R316" s="122">
        <f t="shared" si="79"/>
        <v>0</v>
      </c>
      <c r="S316" s="105">
        <f t="shared" si="79"/>
        <v>0</v>
      </c>
      <c r="T316" s="105">
        <f t="shared" si="79"/>
        <v>0</v>
      </c>
      <c r="U316" s="105">
        <f t="shared" si="79"/>
        <v>0</v>
      </c>
      <c r="V316" s="105">
        <f t="shared" si="79"/>
        <v>0</v>
      </c>
      <c r="W316" s="106">
        <f t="shared" si="79"/>
        <v>0</v>
      </c>
      <c r="Y316" s="213"/>
      <c r="Z316" s="214"/>
    </row>
    <row r="317" spans="2:26" x14ac:dyDescent="0.2">
      <c r="B317" s="84"/>
      <c r="C317" s="35"/>
      <c r="D317" s="99"/>
      <c r="E317" s="99"/>
      <c r="F317" s="40"/>
      <c r="G317" s="45"/>
      <c r="H317" s="40"/>
      <c r="I317" s="105">
        <f t="shared" si="80"/>
        <v>0</v>
      </c>
      <c r="J317" s="130"/>
      <c r="K317" s="131"/>
      <c r="L317" s="104">
        <f t="shared" si="78"/>
        <v>0</v>
      </c>
      <c r="M317" s="105">
        <f t="shared" si="78"/>
        <v>0</v>
      </c>
      <c r="N317" s="105">
        <f t="shared" si="78"/>
        <v>0</v>
      </c>
      <c r="O317" s="105">
        <f t="shared" si="78"/>
        <v>0</v>
      </c>
      <c r="P317" s="105">
        <f t="shared" si="78"/>
        <v>0</v>
      </c>
      <c r="Q317" s="106">
        <f t="shared" si="78"/>
        <v>0</v>
      </c>
      <c r="R317" s="122">
        <f t="shared" si="79"/>
        <v>0</v>
      </c>
      <c r="S317" s="105">
        <f t="shared" si="79"/>
        <v>0</v>
      </c>
      <c r="T317" s="105">
        <f t="shared" si="79"/>
        <v>0</v>
      </c>
      <c r="U317" s="105">
        <f t="shared" si="79"/>
        <v>0</v>
      </c>
      <c r="V317" s="105">
        <f t="shared" si="79"/>
        <v>0</v>
      </c>
      <c r="W317" s="106">
        <f t="shared" si="79"/>
        <v>0</v>
      </c>
      <c r="Y317" s="213"/>
      <c r="Z317" s="214"/>
    </row>
    <row r="318" spans="2:26" x14ac:dyDescent="0.2">
      <c r="B318" s="84"/>
      <c r="C318" s="35"/>
      <c r="D318" s="99"/>
      <c r="E318" s="99"/>
      <c r="F318" s="40"/>
      <c r="G318" s="45"/>
      <c r="H318" s="40"/>
      <c r="I318" s="105">
        <f t="shared" si="80"/>
        <v>0</v>
      </c>
      <c r="J318" s="130"/>
      <c r="K318" s="131"/>
      <c r="L318" s="104">
        <f t="shared" si="78"/>
        <v>0</v>
      </c>
      <c r="M318" s="105">
        <f t="shared" si="78"/>
        <v>0</v>
      </c>
      <c r="N318" s="105">
        <f t="shared" si="78"/>
        <v>0</v>
      </c>
      <c r="O318" s="105">
        <f t="shared" si="78"/>
        <v>0</v>
      </c>
      <c r="P318" s="105">
        <f t="shared" si="78"/>
        <v>0</v>
      </c>
      <c r="Q318" s="106">
        <f t="shared" si="78"/>
        <v>0</v>
      </c>
      <c r="R318" s="122">
        <f t="shared" si="79"/>
        <v>0</v>
      </c>
      <c r="S318" s="105">
        <f t="shared" si="79"/>
        <v>0</v>
      </c>
      <c r="T318" s="105">
        <f t="shared" si="79"/>
        <v>0</v>
      </c>
      <c r="U318" s="105">
        <f t="shared" si="79"/>
        <v>0</v>
      </c>
      <c r="V318" s="105">
        <f t="shared" si="79"/>
        <v>0</v>
      </c>
      <c r="W318" s="106">
        <f t="shared" si="79"/>
        <v>0</v>
      </c>
      <c r="Y318" s="213"/>
      <c r="Z318" s="214"/>
    </row>
    <row r="319" spans="2:26" x14ac:dyDescent="0.2">
      <c r="B319" s="84"/>
      <c r="C319" s="35"/>
      <c r="D319" s="99"/>
      <c r="E319" s="99"/>
      <c r="F319" s="40"/>
      <c r="G319" s="45"/>
      <c r="H319" s="40"/>
      <c r="I319" s="105">
        <f t="shared" si="80"/>
        <v>0</v>
      </c>
      <c r="J319" s="130"/>
      <c r="K319" s="131"/>
      <c r="L319" s="104">
        <f t="shared" si="78"/>
        <v>0</v>
      </c>
      <c r="M319" s="105">
        <f t="shared" si="78"/>
        <v>0</v>
      </c>
      <c r="N319" s="105">
        <f t="shared" si="78"/>
        <v>0</v>
      </c>
      <c r="O319" s="105">
        <f t="shared" si="78"/>
        <v>0</v>
      </c>
      <c r="P319" s="105">
        <f t="shared" si="78"/>
        <v>0</v>
      </c>
      <c r="Q319" s="106">
        <f t="shared" si="78"/>
        <v>0</v>
      </c>
      <c r="R319" s="122">
        <f t="shared" si="79"/>
        <v>0</v>
      </c>
      <c r="S319" s="105">
        <f t="shared" si="79"/>
        <v>0</v>
      </c>
      <c r="T319" s="105">
        <f t="shared" si="79"/>
        <v>0</v>
      </c>
      <c r="U319" s="105">
        <f t="shared" si="79"/>
        <v>0</v>
      </c>
      <c r="V319" s="105">
        <f t="shared" si="79"/>
        <v>0</v>
      </c>
      <c r="W319" s="106">
        <f t="shared" si="79"/>
        <v>0</v>
      </c>
      <c r="Y319" s="213"/>
      <c r="Z319" s="214"/>
    </row>
    <row r="320" spans="2:26" x14ac:dyDescent="0.2">
      <c r="B320" s="84"/>
      <c r="C320" s="35"/>
      <c r="D320" s="99"/>
      <c r="E320" s="99"/>
      <c r="F320" s="40"/>
      <c r="G320" s="45"/>
      <c r="H320" s="40"/>
      <c r="I320" s="105">
        <f t="shared" si="80"/>
        <v>0</v>
      </c>
      <c r="J320" s="130"/>
      <c r="K320" s="131"/>
      <c r="L320" s="104">
        <f t="shared" si="78"/>
        <v>0</v>
      </c>
      <c r="M320" s="105">
        <f t="shared" si="78"/>
        <v>0</v>
      </c>
      <c r="N320" s="105">
        <f t="shared" si="78"/>
        <v>0</v>
      </c>
      <c r="O320" s="105">
        <f t="shared" si="78"/>
        <v>0</v>
      </c>
      <c r="P320" s="105">
        <f t="shared" si="78"/>
        <v>0</v>
      </c>
      <c r="Q320" s="106">
        <f t="shared" si="78"/>
        <v>0</v>
      </c>
      <c r="R320" s="122">
        <f t="shared" si="79"/>
        <v>0</v>
      </c>
      <c r="S320" s="105">
        <f t="shared" si="79"/>
        <v>0</v>
      </c>
      <c r="T320" s="105">
        <f t="shared" si="79"/>
        <v>0</v>
      </c>
      <c r="U320" s="105">
        <f t="shared" si="79"/>
        <v>0</v>
      </c>
      <c r="V320" s="105">
        <f t="shared" si="79"/>
        <v>0</v>
      </c>
      <c r="W320" s="106">
        <f t="shared" si="79"/>
        <v>0</v>
      </c>
      <c r="Y320" s="213"/>
      <c r="Z320" s="214"/>
    </row>
    <row r="321" spans="2:26" x14ac:dyDescent="0.2">
      <c r="B321" s="84"/>
      <c r="C321" s="35"/>
      <c r="D321" s="99"/>
      <c r="E321" s="99"/>
      <c r="F321" s="40"/>
      <c r="G321" s="45"/>
      <c r="H321" s="40"/>
      <c r="I321" s="105">
        <f t="shared" si="80"/>
        <v>0</v>
      </c>
      <c r="J321" s="130"/>
      <c r="K321" s="131"/>
      <c r="L321" s="104">
        <f t="shared" si="78"/>
        <v>0</v>
      </c>
      <c r="M321" s="105">
        <f t="shared" si="78"/>
        <v>0</v>
      </c>
      <c r="N321" s="105">
        <f t="shared" si="78"/>
        <v>0</v>
      </c>
      <c r="O321" s="105">
        <f t="shared" si="78"/>
        <v>0</v>
      </c>
      <c r="P321" s="105">
        <f t="shared" si="78"/>
        <v>0</v>
      </c>
      <c r="Q321" s="106">
        <f t="shared" si="78"/>
        <v>0</v>
      </c>
      <c r="R321" s="122">
        <f t="shared" si="79"/>
        <v>0</v>
      </c>
      <c r="S321" s="105">
        <f t="shared" si="79"/>
        <v>0</v>
      </c>
      <c r="T321" s="105">
        <f t="shared" si="79"/>
        <v>0</v>
      </c>
      <c r="U321" s="105">
        <f t="shared" si="79"/>
        <v>0</v>
      </c>
      <c r="V321" s="105">
        <f t="shared" si="79"/>
        <v>0</v>
      </c>
      <c r="W321" s="106">
        <f t="shared" si="79"/>
        <v>0</v>
      </c>
      <c r="Y321" s="213"/>
      <c r="Z321" s="214"/>
    </row>
    <row r="322" spans="2:26" x14ac:dyDescent="0.2">
      <c r="B322" s="84">
        <v>530</v>
      </c>
      <c r="C322" s="35" t="s">
        <v>70</v>
      </c>
      <c r="D322" s="85"/>
      <c r="E322" s="85"/>
      <c r="F322" s="86"/>
      <c r="G322" s="87"/>
      <c r="H322" s="86"/>
      <c r="I322" s="123"/>
      <c r="J322" s="88"/>
      <c r="K322" s="89"/>
      <c r="L322" s="124"/>
      <c r="M322" s="123"/>
      <c r="N322" s="123"/>
      <c r="O322" s="123"/>
      <c r="P322" s="123"/>
      <c r="Q322" s="125"/>
      <c r="R322" s="126"/>
      <c r="S322" s="123"/>
      <c r="T322" s="123"/>
      <c r="U322" s="123"/>
      <c r="V322" s="123"/>
      <c r="W322" s="125"/>
      <c r="Y322" s="213"/>
      <c r="Z322" s="214"/>
    </row>
    <row r="323" spans="2:26" x14ac:dyDescent="0.2">
      <c r="B323" s="84"/>
      <c r="C323" s="35" t="s">
        <v>41</v>
      </c>
      <c r="D323" s="99"/>
      <c r="E323" s="99"/>
      <c r="F323" s="40"/>
      <c r="G323" s="45"/>
      <c r="H323" s="40"/>
      <c r="I323" s="105">
        <f>H323*F323</f>
        <v>0</v>
      </c>
      <c r="J323" s="130"/>
      <c r="K323" s="131"/>
      <c r="L323" s="104">
        <f t="shared" ref="L323:Q330" si="81">IF($K323=1,$I323*N$11,IF($K323=2,$I323*N$12,IF($K323=3,$I323*N$13,IF($K323=4,$I323*N$14,IF($K323=5,$I323*N$15,IF($K323=6,$I323*N$16,IF($K323=7,$I323*N$17,IF($K323=8,$I323*N$18,0))))))))+IF($K323=9,$I323*N$19,IF($K323=10,$I323*N$20,IF($K323=11,$I323*N$21,IF($K323=12,$I323*N$22,IF($K323=13,$I323*N$23,IF($K323=14,$I323*N$24,IF($K323=15,$I323*N$25,IF($K323=16,$I323*N$26,0))))))))</f>
        <v>0</v>
      </c>
      <c r="M323" s="105">
        <f t="shared" si="81"/>
        <v>0</v>
      </c>
      <c r="N323" s="105">
        <f t="shared" si="81"/>
        <v>0</v>
      </c>
      <c r="O323" s="105">
        <f t="shared" si="81"/>
        <v>0</v>
      </c>
      <c r="P323" s="105">
        <f t="shared" si="81"/>
        <v>0</v>
      </c>
      <c r="Q323" s="106">
        <f t="shared" si="81"/>
        <v>0</v>
      </c>
      <c r="R323" s="122">
        <f t="shared" ref="R323:W330" si="82">IF($K323=1,$J323*N$11,IF($K323=2,$J323*N$12,IF($K323=3,$J323*N$13,IF($K323=4,$J323*N$14,IF($K323=5,$J323*N$15,IF($K323=6,$J323*N$16,IF($K323=7,$J323*N$17,IF($K323=8,$J323*N$18,0))))))))+IF($K323=9,$J323*N$19,IF($K323=10,$J323*N$20,IF($K323=11,$J323*N$21,IF($K323=12,$J323*N$22,IF($K323=13,$J323*N$23,IF($K323=14,$J323*N$24,IF($K323=15,$J323*N$25,IF($K323=16,$J323*N$26,0))))))))</f>
        <v>0</v>
      </c>
      <c r="S323" s="105">
        <f t="shared" si="82"/>
        <v>0</v>
      </c>
      <c r="T323" s="105">
        <f t="shared" si="82"/>
        <v>0</v>
      </c>
      <c r="U323" s="105">
        <f t="shared" si="82"/>
        <v>0</v>
      </c>
      <c r="V323" s="105">
        <f t="shared" si="82"/>
        <v>0</v>
      </c>
      <c r="W323" s="106">
        <f t="shared" si="82"/>
        <v>0</v>
      </c>
      <c r="Y323" s="213"/>
      <c r="Z323" s="214"/>
    </row>
    <row r="324" spans="2:26" x14ac:dyDescent="0.2">
      <c r="B324" s="84"/>
      <c r="C324" s="35"/>
      <c r="D324" s="99"/>
      <c r="E324" s="99"/>
      <c r="F324" s="40"/>
      <c r="G324" s="45"/>
      <c r="H324" s="40"/>
      <c r="I324" s="105">
        <f t="shared" ref="I324:I330" si="83">H324*F324</f>
        <v>0</v>
      </c>
      <c r="J324" s="130"/>
      <c r="K324" s="131"/>
      <c r="L324" s="104">
        <f t="shared" si="81"/>
        <v>0</v>
      </c>
      <c r="M324" s="105">
        <f t="shared" si="81"/>
        <v>0</v>
      </c>
      <c r="N324" s="105">
        <f t="shared" si="81"/>
        <v>0</v>
      </c>
      <c r="O324" s="105">
        <f t="shared" si="81"/>
        <v>0</v>
      </c>
      <c r="P324" s="105">
        <f t="shared" si="81"/>
        <v>0</v>
      </c>
      <c r="Q324" s="106">
        <f t="shared" si="81"/>
        <v>0</v>
      </c>
      <c r="R324" s="122">
        <f t="shared" si="82"/>
        <v>0</v>
      </c>
      <c r="S324" s="105">
        <f t="shared" si="82"/>
        <v>0</v>
      </c>
      <c r="T324" s="105">
        <f t="shared" si="82"/>
        <v>0</v>
      </c>
      <c r="U324" s="105">
        <f t="shared" si="82"/>
        <v>0</v>
      </c>
      <c r="V324" s="105">
        <f t="shared" si="82"/>
        <v>0</v>
      </c>
      <c r="W324" s="106">
        <f t="shared" si="82"/>
        <v>0</v>
      </c>
      <c r="Y324" s="213"/>
      <c r="Z324" s="214"/>
    </row>
    <row r="325" spans="2:26" x14ac:dyDescent="0.2">
      <c r="B325" s="84"/>
      <c r="C325" s="35"/>
      <c r="D325" s="99"/>
      <c r="E325" s="99"/>
      <c r="F325" s="40"/>
      <c r="G325" s="45"/>
      <c r="H325" s="40"/>
      <c r="I325" s="105">
        <f t="shared" si="83"/>
        <v>0</v>
      </c>
      <c r="J325" s="130"/>
      <c r="K325" s="131"/>
      <c r="L325" s="104">
        <f t="shared" si="81"/>
        <v>0</v>
      </c>
      <c r="M325" s="105">
        <f t="shared" si="81"/>
        <v>0</v>
      </c>
      <c r="N325" s="105">
        <f t="shared" si="81"/>
        <v>0</v>
      </c>
      <c r="O325" s="105">
        <f t="shared" si="81"/>
        <v>0</v>
      </c>
      <c r="P325" s="105">
        <f t="shared" si="81"/>
        <v>0</v>
      </c>
      <c r="Q325" s="106">
        <f t="shared" si="81"/>
        <v>0</v>
      </c>
      <c r="R325" s="122">
        <f t="shared" si="82"/>
        <v>0</v>
      </c>
      <c r="S325" s="105">
        <f t="shared" si="82"/>
        <v>0</v>
      </c>
      <c r="T325" s="105">
        <f t="shared" si="82"/>
        <v>0</v>
      </c>
      <c r="U325" s="105">
        <f t="shared" si="82"/>
        <v>0</v>
      </c>
      <c r="V325" s="105">
        <f t="shared" si="82"/>
        <v>0</v>
      </c>
      <c r="W325" s="106">
        <f t="shared" si="82"/>
        <v>0</v>
      </c>
      <c r="Y325" s="213"/>
      <c r="Z325" s="214"/>
    </row>
    <row r="326" spans="2:26" x14ac:dyDescent="0.2">
      <c r="B326" s="84"/>
      <c r="C326" s="35"/>
      <c r="D326" s="99"/>
      <c r="E326" s="99"/>
      <c r="F326" s="40"/>
      <c r="G326" s="45"/>
      <c r="H326" s="40"/>
      <c r="I326" s="105">
        <f t="shared" si="83"/>
        <v>0</v>
      </c>
      <c r="J326" s="130"/>
      <c r="K326" s="131"/>
      <c r="L326" s="104">
        <f t="shared" si="81"/>
        <v>0</v>
      </c>
      <c r="M326" s="105">
        <f t="shared" si="81"/>
        <v>0</v>
      </c>
      <c r="N326" s="105">
        <f t="shared" si="81"/>
        <v>0</v>
      </c>
      <c r="O326" s="105">
        <f t="shared" si="81"/>
        <v>0</v>
      </c>
      <c r="P326" s="105">
        <f t="shared" si="81"/>
        <v>0</v>
      </c>
      <c r="Q326" s="106">
        <f t="shared" si="81"/>
        <v>0</v>
      </c>
      <c r="R326" s="122">
        <f t="shared" si="82"/>
        <v>0</v>
      </c>
      <c r="S326" s="105">
        <f t="shared" si="82"/>
        <v>0</v>
      </c>
      <c r="T326" s="105">
        <f t="shared" si="82"/>
        <v>0</v>
      </c>
      <c r="U326" s="105">
        <f t="shared" si="82"/>
        <v>0</v>
      </c>
      <c r="V326" s="105">
        <f t="shared" si="82"/>
        <v>0</v>
      </c>
      <c r="W326" s="106">
        <f t="shared" si="82"/>
        <v>0</v>
      </c>
      <c r="Y326" s="213"/>
      <c r="Z326" s="214"/>
    </row>
    <row r="327" spans="2:26" x14ac:dyDescent="0.2">
      <c r="B327" s="84"/>
      <c r="C327" s="35"/>
      <c r="D327" s="99"/>
      <c r="E327" s="99"/>
      <c r="F327" s="40"/>
      <c r="G327" s="45"/>
      <c r="H327" s="40"/>
      <c r="I327" s="105">
        <f t="shared" si="83"/>
        <v>0</v>
      </c>
      <c r="J327" s="130"/>
      <c r="K327" s="131"/>
      <c r="L327" s="104">
        <f t="shared" si="81"/>
        <v>0</v>
      </c>
      <c r="M327" s="105">
        <f t="shared" si="81"/>
        <v>0</v>
      </c>
      <c r="N327" s="105">
        <f t="shared" si="81"/>
        <v>0</v>
      </c>
      <c r="O327" s="105">
        <f t="shared" si="81"/>
        <v>0</v>
      </c>
      <c r="P327" s="105">
        <f t="shared" si="81"/>
        <v>0</v>
      </c>
      <c r="Q327" s="106">
        <f t="shared" si="81"/>
        <v>0</v>
      </c>
      <c r="R327" s="122">
        <f t="shared" si="82"/>
        <v>0</v>
      </c>
      <c r="S327" s="105">
        <f t="shared" si="82"/>
        <v>0</v>
      </c>
      <c r="T327" s="105">
        <f t="shared" si="82"/>
        <v>0</v>
      </c>
      <c r="U327" s="105">
        <f t="shared" si="82"/>
        <v>0</v>
      </c>
      <c r="V327" s="105">
        <f t="shared" si="82"/>
        <v>0</v>
      </c>
      <c r="W327" s="106">
        <f t="shared" si="82"/>
        <v>0</v>
      </c>
      <c r="Y327" s="213"/>
      <c r="Z327" s="214"/>
    </row>
    <row r="328" spans="2:26" x14ac:dyDescent="0.2">
      <c r="B328" s="84"/>
      <c r="C328" s="35"/>
      <c r="D328" s="99"/>
      <c r="E328" s="99"/>
      <c r="F328" s="40"/>
      <c r="G328" s="45"/>
      <c r="H328" s="40"/>
      <c r="I328" s="105">
        <f t="shared" si="83"/>
        <v>0</v>
      </c>
      <c r="J328" s="130"/>
      <c r="K328" s="131"/>
      <c r="L328" s="104">
        <f t="shared" si="81"/>
        <v>0</v>
      </c>
      <c r="M328" s="105">
        <f t="shared" si="81"/>
        <v>0</v>
      </c>
      <c r="N328" s="105">
        <f t="shared" si="81"/>
        <v>0</v>
      </c>
      <c r="O328" s="105">
        <f t="shared" si="81"/>
        <v>0</v>
      </c>
      <c r="P328" s="105">
        <f t="shared" si="81"/>
        <v>0</v>
      </c>
      <c r="Q328" s="106">
        <f t="shared" si="81"/>
        <v>0</v>
      </c>
      <c r="R328" s="122">
        <f t="shared" si="82"/>
        <v>0</v>
      </c>
      <c r="S328" s="105">
        <f t="shared" si="82"/>
        <v>0</v>
      </c>
      <c r="T328" s="105">
        <f t="shared" si="82"/>
        <v>0</v>
      </c>
      <c r="U328" s="105">
        <f t="shared" si="82"/>
        <v>0</v>
      </c>
      <c r="V328" s="105">
        <f t="shared" si="82"/>
        <v>0</v>
      </c>
      <c r="W328" s="106">
        <f t="shared" si="82"/>
        <v>0</v>
      </c>
      <c r="Y328" s="213"/>
      <c r="Z328" s="214"/>
    </row>
    <row r="329" spans="2:26" x14ac:dyDescent="0.2">
      <c r="B329" s="84"/>
      <c r="C329" s="35"/>
      <c r="D329" s="99"/>
      <c r="E329" s="99"/>
      <c r="F329" s="40"/>
      <c r="G329" s="45"/>
      <c r="H329" s="40"/>
      <c r="I329" s="105">
        <f t="shared" si="83"/>
        <v>0</v>
      </c>
      <c r="J329" s="130"/>
      <c r="K329" s="131"/>
      <c r="L329" s="104">
        <f t="shared" si="81"/>
        <v>0</v>
      </c>
      <c r="M329" s="105">
        <f t="shared" si="81"/>
        <v>0</v>
      </c>
      <c r="N329" s="105">
        <f t="shared" si="81"/>
        <v>0</v>
      </c>
      <c r="O329" s="105">
        <f t="shared" si="81"/>
        <v>0</v>
      </c>
      <c r="P329" s="105">
        <f t="shared" si="81"/>
        <v>0</v>
      </c>
      <c r="Q329" s="106">
        <f t="shared" si="81"/>
        <v>0</v>
      </c>
      <c r="R329" s="122">
        <f t="shared" si="82"/>
        <v>0</v>
      </c>
      <c r="S329" s="105">
        <f t="shared" si="82"/>
        <v>0</v>
      </c>
      <c r="T329" s="105">
        <f t="shared" si="82"/>
        <v>0</v>
      </c>
      <c r="U329" s="105">
        <f t="shared" si="82"/>
        <v>0</v>
      </c>
      <c r="V329" s="105">
        <f t="shared" si="82"/>
        <v>0</v>
      </c>
      <c r="W329" s="106">
        <f t="shared" si="82"/>
        <v>0</v>
      </c>
      <c r="Y329" s="213"/>
      <c r="Z329" s="214"/>
    </row>
    <row r="330" spans="2:26" x14ac:dyDescent="0.2">
      <c r="B330" s="84"/>
      <c r="C330" s="35"/>
      <c r="D330" s="99"/>
      <c r="E330" s="99"/>
      <c r="F330" s="40"/>
      <c r="G330" s="45"/>
      <c r="H330" s="40"/>
      <c r="I330" s="105">
        <f t="shared" si="83"/>
        <v>0</v>
      </c>
      <c r="J330" s="130"/>
      <c r="K330" s="131"/>
      <c r="L330" s="104">
        <f t="shared" si="81"/>
        <v>0</v>
      </c>
      <c r="M330" s="105">
        <f t="shared" si="81"/>
        <v>0</v>
      </c>
      <c r="N330" s="105">
        <f t="shared" si="81"/>
        <v>0</v>
      </c>
      <c r="O330" s="105">
        <f t="shared" si="81"/>
        <v>0</v>
      </c>
      <c r="P330" s="105">
        <f t="shared" si="81"/>
        <v>0</v>
      </c>
      <c r="Q330" s="106">
        <f t="shared" si="81"/>
        <v>0</v>
      </c>
      <c r="R330" s="122">
        <f t="shared" si="82"/>
        <v>0</v>
      </c>
      <c r="S330" s="105">
        <f t="shared" si="82"/>
        <v>0</v>
      </c>
      <c r="T330" s="105">
        <f t="shared" si="82"/>
        <v>0</v>
      </c>
      <c r="U330" s="105">
        <f t="shared" si="82"/>
        <v>0</v>
      </c>
      <c r="V330" s="105">
        <f t="shared" si="82"/>
        <v>0</v>
      </c>
      <c r="W330" s="106">
        <f t="shared" si="82"/>
        <v>0</v>
      </c>
      <c r="Y330" s="213"/>
      <c r="Z330" s="214"/>
    </row>
    <row r="331" spans="2:26" x14ac:dyDescent="0.2">
      <c r="B331" s="84">
        <v>540</v>
      </c>
      <c r="C331" s="35" t="s">
        <v>71</v>
      </c>
      <c r="D331" s="85"/>
      <c r="E331" s="85"/>
      <c r="F331" s="86"/>
      <c r="G331" s="87"/>
      <c r="H331" s="86"/>
      <c r="I331" s="123"/>
      <c r="J331" s="88"/>
      <c r="K331" s="89"/>
      <c r="L331" s="124"/>
      <c r="M331" s="123"/>
      <c r="N331" s="123"/>
      <c r="O331" s="123"/>
      <c r="P331" s="123"/>
      <c r="Q331" s="125"/>
      <c r="R331" s="126"/>
      <c r="S331" s="123"/>
      <c r="T331" s="123"/>
      <c r="U331" s="123"/>
      <c r="V331" s="123"/>
      <c r="W331" s="125"/>
      <c r="Y331" s="213"/>
      <c r="Z331" s="214"/>
    </row>
    <row r="332" spans="2:26" x14ac:dyDescent="0.2">
      <c r="B332" s="84"/>
      <c r="C332" s="35" t="s">
        <v>41</v>
      </c>
      <c r="D332" s="99"/>
      <c r="E332" s="99"/>
      <c r="F332" s="40"/>
      <c r="G332" s="45"/>
      <c r="H332" s="40"/>
      <c r="I332" s="105">
        <f>H332*F332</f>
        <v>0</v>
      </c>
      <c r="J332" s="130"/>
      <c r="K332" s="131"/>
      <c r="L332" s="104">
        <f t="shared" ref="L332:Q338" si="84">IF($K332=1,$I332*N$11,IF($K332=2,$I332*N$12,IF($K332=3,$I332*N$13,IF($K332=4,$I332*N$14,IF($K332=5,$I332*N$15,IF($K332=6,$I332*N$16,IF($K332=7,$I332*N$17,IF($K332=8,$I332*N$18,0))))))))+IF($K332=9,$I332*N$19,IF($K332=10,$I332*N$20,IF($K332=11,$I332*N$21,IF($K332=12,$I332*N$22,IF($K332=13,$I332*N$23,IF($K332=14,$I332*N$24,IF($K332=15,$I332*N$25,IF($K332=16,$I332*N$26,0))))))))</f>
        <v>0</v>
      </c>
      <c r="M332" s="105">
        <f t="shared" si="84"/>
        <v>0</v>
      </c>
      <c r="N332" s="105">
        <f t="shared" si="84"/>
        <v>0</v>
      </c>
      <c r="O332" s="105">
        <f t="shared" si="84"/>
        <v>0</v>
      </c>
      <c r="P332" s="105">
        <f t="shared" si="84"/>
        <v>0</v>
      </c>
      <c r="Q332" s="106">
        <f t="shared" si="84"/>
        <v>0</v>
      </c>
      <c r="R332" s="122">
        <f t="shared" ref="R332:W338" si="85">IF($K332=1,$J332*N$11,IF($K332=2,$J332*N$12,IF($K332=3,$J332*N$13,IF($K332=4,$J332*N$14,IF($K332=5,$J332*N$15,IF($K332=6,$J332*N$16,IF($K332=7,$J332*N$17,IF($K332=8,$J332*N$18,0))))))))+IF($K332=9,$J332*N$19,IF($K332=10,$J332*N$20,IF($K332=11,$J332*N$21,IF($K332=12,$J332*N$22,IF($K332=13,$J332*N$23,IF($K332=14,$J332*N$24,IF($K332=15,$J332*N$25,IF($K332=16,$J332*N$26,0))))))))</f>
        <v>0</v>
      </c>
      <c r="S332" s="105">
        <f t="shared" si="85"/>
        <v>0</v>
      </c>
      <c r="T332" s="105">
        <f t="shared" si="85"/>
        <v>0</v>
      </c>
      <c r="U332" s="105">
        <f t="shared" si="85"/>
        <v>0</v>
      </c>
      <c r="V332" s="105">
        <f t="shared" si="85"/>
        <v>0</v>
      </c>
      <c r="W332" s="106">
        <f t="shared" si="85"/>
        <v>0</v>
      </c>
      <c r="Y332" s="213"/>
      <c r="Z332" s="214"/>
    </row>
    <row r="333" spans="2:26" x14ac:dyDescent="0.2">
      <c r="B333" s="84"/>
      <c r="C333" s="35"/>
      <c r="D333" s="99"/>
      <c r="E333" s="99"/>
      <c r="F333" s="40"/>
      <c r="G333" s="45"/>
      <c r="H333" s="40"/>
      <c r="I333" s="105">
        <f t="shared" ref="I333:I338" si="86">H333*F333</f>
        <v>0</v>
      </c>
      <c r="J333" s="130"/>
      <c r="K333" s="131"/>
      <c r="L333" s="104">
        <f t="shared" si="84"/>
        <v>0</v>
      </c>
      <c r="M333" s="105">
        <f t="shared" si="84"/>
        <v>0</v>
      </c>
      <c r="N333" s="105">
        <f t="shared" si="84"/>
        <v>0</v>
      </c>
      <c r="O333" s="105">
        <f t="shared" si="84"/>
        <v>0</v>
      </c>
      <c r="P333" s="105">
        <f t="shared" si="84"/>
        <v>0</v>
      </c>
      <c r="Q333" s="106">
        <f t="shared" si="84"/>
        <v>0</v>
      </c>
      <c r="R333" s="122">
        <f t="shared" si="85"/>
        <v>0</v>
      </c>
      <c r="S333" s="105">
        <f t="shared" si="85"/>
        <v>0</v>
      </c>
      <c r="T333" s="105">
        <f t="shared" si="85"/>
        <v>0</v>
      </c>
      <c r="U333" s="105">
        <f t="shared" si="85"/>
        <v>0</v>
      </c>
      <c r="V333" s="105">
        <f t="shared" si="85"/>
        <v>0</v>
      </c>
      <c r="W333" s="106">
        <f t="shared" si="85"/>
        <v>0</v>
      </c>
      <c r="Y333" s="213"/>
      <c r="Z333" s="214"/>
    </row>
    <row r="334" spans="2:26" x14ac:dyDescent="0.2">
      <c r="B334" s="84"/>
      <c r="C334" s="35"/>
      <c r="D334" s="99"/>
      <c r="E334" s="99"/>
      <c r="F334" s="40"/>
      <c r="G334" s="45"/>
      <c r="H334" s="40"/>
      <c r="I334" s="105">
        <f t="shared" si="86"/>
        <v>0</v>
      </c>
      <c r="J334" s="130"/>
      <c r="K334" s="131"/>
      <c r="L334" s="104">
        <f t="shared" si="84"/>
        <v>0</v>
      </c>
      <c r="M334" s="105">
        <f t="shared" si="84"/>
        <v>0</v>
      </c>
      <c r="N334" s="105">
        <f t="shared" si="84"/>
        <v>0</v>
      </c>
      <c r="O334" s="105">
        <f t="shared" si="84"/>
        <v>0</v>
      </c>
      <c r="P334" s="105">
        <f t="shared" si="84"/>
        <v>0</v>
      </c>
      <c r="Q334" s="106">
        <f t="shared" si="84"/>
        <v>0</v>
      </c>
      <c r="R334" s="122">
        <f t="shared" si="85"/>
        <v>0</v>
      </c>
      <c r="S334" s="105">
        <f t="shared" si="85"/>
        <v>0</v>
      </c>
      <c r="T334" s="105">
        <f t="shared" si="85"/>
        <v>0</v>
      </c>
      <c r="U334" s="105">
        <f t="shared" si="85"/>
        <v>0</v>
      </c>
      <c r="V334" s="105">
        <f t="shared" si="85"/>
        <v>0</v>
      </c>
      <c r="W334" s="106">
        <f t="shared" si="85"/>
        <v>0</v>
      </c>
      <c r="Y334" s="213"/>
      <c r="Z334" s="214"/>
    </row>
    <row r="335" spans="2:26" x14ac:dyDescent="0.2">
      <c r="B335" s="84"/>
      <c r="C335" s="35"/>
      <c r="D335" s="99"/>
      <c r="E335" s="99"/>
      <c r="F335" s="40"/>
      <c r="G335" s="45"/>
      <c r="H335" s="40"/>
      <c r="I335" s="105">
        <f t="shared" si="86"/>
        <v>0</v>
      </c>
      <c r="J335" s="130"/>
      <c r="K335" s="131"/>
      <c r="L335" s="104">
        <f t="shared" si="84"/>
        <v>0</v>
      </c>
      <c r="M335" s="105">
        <f t="shared" si="84"/>
        <v>0</v>
      </c>
      <c r="N335" s="105">
        <f t="shared" si="84"/>
        <v>0</v>
      </c>
      <c r="O335" s="105">
        <f t="shared" si="84"/>
        <v>0</v>
      </c>
      <c r="P335" s="105">
        <f t="shared" si="84"/>
        <v>0</v>
      </c>
      <c r="Q335" s="106">
        <f t="shared" si="84"/>
        <v>0</v>
      </c>
      <c r="R335" s="122">
        <f t="shared" si="85"/>
        <v>0</v>
      </c>
      <c r="S335" s="105">
        <f t="shared" si="85"/>
        <v>0</v>
      </c>
      <c r="T335" s="105">
        <f t="shared" si="85"/>
        <v>0</v>
      </c>
      <c r="U335" s="105">
        <f t="shared" si="85"/>
        <v>0</v>
      </c>
      <c r="V335" s="105">
        <f t="shared" si="85"/>
        <v>0</v>
      </c>
      <c r="W335" s="106">
        <f t="shared" si="85"/>
        <v>0</v>
      </c>
      <c r="Y335" s="213"/>
      <c r="Z335" s="214"/>
    </row>
    <row r="336" spans="2:26" x14ac:dyDescent="0.2">
      <c r="B336" s="84"/>
      <c r="C336" s="35"/>
      <c r="D336" s="99"/>
      <c r="E336" s="99"/>
      <c r="F336" s="40"/>
      <c r="G336" s="45"/>
      <c r="H336" s="40"/>
      <c r="I336" s="105">
        <f t="shared" si="86"/>
        <v>0</v>
      </c>
      <c r="J336" s="130"/>
      <c r="K336" s="131"/>
      <c r="L336" s="104">
        <f t="shared" si="84"/>
        <v>0</v>
      </c>
      <c r="M336" s="105">
        <f t="shared" si="84"/>
        <v>0</v>
      </c>
      <c r="N336" s="105">
        <f t="shared" si="84"/>
        <v>0</v>
      </c>
      <c r="O336" s="105">
        <f t="shared" si="84"/>
        <v>0</v>
      </c>
      <c r="P336" s="105">
        <f t="shared" si="84"/>
        <v>0</v>
      </c>
      <c r="Q336" s="106">
        <f t="shared" si="84"/>
        <v>0</v>
      </c>
      <c r="R336" s="122">
        <f t="shared" si="85"/>
        <v>0</v>
      </c>
      <c r="S336" s="105">
        <f t="shared" si="85"/>
        <v>0</v>
      </c>
      <c r="T336" s="105">
        <f t="shared" si="85"/>
        <v>0</v>
      </c>
      <c r="U336" s="105">
        <f t="shared" si="85"/>
        <v>0</v>
      </c>
      <c r="V336" s="105">
        <f t="shared" si="85"/>
        <v>0</v>
      </c>
      <c r="W336" s="106">
        <f t="shared" si="85"/>
        <v>0</v>
      </c>
      <c r="Y336" s="213"/>
      <c r="Z336" s="214"/>
    </row>
    <row r="337" spans="2:26" x14ac:dyDescent="0.2">
      <c r="B337" s="84"/>
      <c r="C337" s="35"/>
      <c r="D337" s="99"/>
      <c r="E337" s="99"/>
      <c r="F337" s="40"/>
      <c r="G337" s="45"/>
      <c r="H337" s="40"/>
      <c r="I337" s="105">
        <f t="shared" si="86"/>
        <v>0</v>
      </c>
      <c r="J337" s="130"/>
      <c r="K337" s="131"/>
      <c r="L337" s="104">
        <f t="shared" si="84"/>
        <v>0</v>
      </c>
      <c r="M337" s="105">
        <f t="shared" si="84"/>
        <v>0</v>
      </c>
      <c r="N337" s="105">
        <f t="shared" si="84"/>
        <v>0</v>
      </c>
      <c r="O337" s="105">
        <f t="shared" si="84"/>
        <v>0</v>
      </c>
      <c r="P337" s="105">
        <f t="shared" si="84"/>
        <v>0</v>
      </c>
      <c r="Q337" s="106">
        <f t="shared" si="84"/>
        <v>0</v>
      </c>
      <c r="R337" s="122">
        <f t="shared" si="85"/>
        <v>0</v>
      </c>
      <c r="S337" s="105">
        <f t="shared" si="85"/>
        <v>0</v>
      </c>
      <c r="T337" s="105">
        <f t="shared" si="85"/>
        <v>0</v>
      </c>
      <c r="U337" s="105">
        <f t="shared" si="85"/>
        <v>0</v>
      </c>
      <c r="V337" s="105">
        <f t="shared" si="85"/>
        <v>0</v>
      </c>
      <c r="W337" s="106">
        <f t="shared" si="85"/>
        <v>0</v>
      </c>
      <c r="Y337" s="213"/>
      <c r="Z337" s="214"/>
    </row>
    <row r="338" spans="2:26" x14ac:dyDescent="0.2">
      <c r="B338" s="84"/>
      <c r="C338" s="35"/>
      <c r="D338" s="99"/>
      <c r="E338" s="99"/>
      <c r="F338" s="40"/>
      <c r="G338" s="45"/>
      <c r="H338" s="40"/>
      <c r="I338" s="105">
        <f t="shared" si="86"/>
        <v>0</v>
      </c>
      <c r="J338" s="130"/>
      <c r="K338" s="131"/>
      <c r="L338" s="104">
        <f t="shared" si="84"/>
        <v>0</v>
      </c>
      <c r="M338" s="105">
        <f t="shared" si="84"/>
        <v>0</v>
      </c>
      <c r="N338" s="105">
        <f t="shared" si="84"/>
        <v>0</v>
      </c>
      <c r="O338" s="105">
        <f t="shared" si="84"/>
        <v>0</v>
      </c>
      <c r="P338" s="105">
        <f t="shared" si="84"/>
        <v>0</v>
      </c>
      <c r="Q338" s="106">
        <f t="shared" si="84"/>
        <v>0</v>
      </c>
      <c r="R338" s="122">
        <f t="shared" si="85"/>
        <v>0</v>
      </c>
      <c r="S338" s="105">
        <f t="shared" si="85"/>
        <v>0</v>
      </c>
      <c r="T338" s="105">
        <f t="shared" si="85"/>
        <v>0</v>
      </c>
      <c r="U338" s="105">
        <f t="shared" si="85"/>
        <v>0</v>
      </c>
      <c r="V338" s="105">
        <f t="shared" si="85"/>
        <v>0</v>
      </c>
      <c r="W338" s="106">
        <f t="shared" si="85"/>
        <v>0</v>
      </c>
      <c r="Y338" s="213"/>
      <c r="Z338" s="214"/>
    </row>
    <row r="339" spans="2:26" x14ac:dyDescent="0.2">
      <c r="B339" s="84">
        <v>550</v>
      </c>
      <c r="C339" s="35" t="s">
        <v>72</v>
      </c>
      <c r="D339" s="85"/>
      <c r="E339" s="85"/>
      <c r="F339" s="86"/>
      <c r="G339" s="87"/>
      <c r="H339" s="86"/>
      <c r="I339" s="123"/>
      <c r="J339" s="88"/>
      <c r="K339" s="89"/>
      <c r="L339" s="124"/>
      <c r="M339" s="123"/>
      <c r="N339" s="123"/>
      <c r="O339" s="123"/>
      <c r="P339" s="123"/>
      <c r="Q339" s="125"/>
      <c r="R339" s="126"/>
      <c r="S339" s="123"/>
      <c r="T339" s="123"/>
      <c r="U339" s="123"/>
      <c r="V339" s="123"/>
      <c r="W339" s="125"/>
      <c r="Y339" s="213"/>
      <c r="Z339" s="214"/>
    </row>
    <row r="340" spans="2:26" x14ac:dyDescent="0.2">
      <c r="B340" s="92"/>
      <c r="C340" s="35" t="s">
        <v>41</v>
      </c>
      <c r="D340" s="99"/>
      <c r="E340" s="99"/>
      <c r="F340" s="40"/>
      <c r="G340" s="45"/>
      <c r="H340" s="40"/>
      <c r="I340" s="105">
        <f>H340*F340</f>
        <v>0</v>
      </c>
      <c r="J340" s="130"/>
      <c r="K340" s="131"/>
      <c r="L340" s="104">
        <f t="shared" ref="L340:Q346" si="87">IF($K340=1,$I340*N$11,IF($K340=2,$I340*N$12,IF($K340=3,$I340*N$13,IF($K340=4,$I340*N$14,IF($K340=5,$I340*N$15,IF($K340=6,$I340*N$16,IF($K340=7,$I340*N$17,IF($K340=8,$I340*N$18,0))))))))+IF($K340=9,$I340*N$19,IF($K340=10,$I340*N$20,IF($K340=11,$I340*N$21,IF($K340=12,$I340*N$22,IF($K340=13,$I340*N$23,IF($K340=14,$I340*N$24,IF($K340=15,$I340*N$25,IF($K340=16,$I340*N$26,0))))))))</f>
        <v>0</v>
      </c>
      <c r="M340" s="105">
        <f t="shared" si="87"/>
        <v>0</v>
      </c>
      <c r="N340" s="105">
        <f t="shared" si="87"/>
        <v>0</v>
      </c>
      <c r="O340" s="105">
        <f t="shared" si="87"/>
        <v>0</v>
      </c>
      <c r="P340" s="105">
        <f t="shared" si="87"/>
        <v>0</v>
      </c>
      <c r="Q340" s="106">
        <f t="shared" si="87"/>
        <v>0</v>
      </c>
      <c r="R340" s="122">
        <f t="shared" ref="R340:W346" si="88">IF($K340=1,$J340*N$11,IF($K340=2,$J340*N$12,IF($K340=3,$J340*N$13,IF($K340=4,$J340*N$14,IF($K340=5,$J340*N$15,IF($K340=6,$J340*N$16,IF($K340=7,$J340*N$17,IF($K340=8,$J340*N$18,0))))))))+IF($K340=9,$J340*N$19,IF($K340=10,$J340*N$20,IF($K340=11,$J340*N$21,IF($K340=12,$J340*N$22,IF($K340=13,$J340*N$23,IF($K340=14,$J340*N$24,IF($K340=15,$J340*N$25,IF($K340=16,$J340*N$26,0))))))))</f>
        <v>0</v>
      </c>
      <c r="S340" s="105">
        <f t="shared" si="88"/>
        <v>0</v>
      </c>
      <c r="T340" s="105">
        <f t="shared" si="88"/>
        <v>0</v>
      </c>
      <c r="U340" s="105">
        <f t="shared" si="88"/>
        <v>0</v>
      </c>
      <c r="V340" s="105">
        <f t="shared" si="88"/>
        <v>0</v>
      </c>
      <c r="W340" s="106">
        <f t="shared" si="88"/>
        <v>0</v>
      </c>
      <c r="Y340" s="213"/>
      <c r="Z340" s="214"/>
    </row>
    <row r="341" spans="2:26" x14ac:dyDescent="0.2">
      <c r="B341" s="92"/>
      <c r="C341" s="35"/>
      <c r="D341" s="99"/>
      <c r="E341" s="99"/>
      <c r="F341" s="40"/>
      <c r="G341" s="45"/>
      <c r="H341" s="40"/>
      <c r="I341" s="105">
        <f t="shared" ref="I341:I346" si="89">H341*F341</f>
        <v>0</v>
      </c>
      <c r="J341" s="130"/>
      <c r="K341" s="131"/>
      <c r="L341" s="104">
        <f t="shared" si="87"/>
        <v>0</v>
      </c>
      <c r="M341" s="105">
        <f t="shared" si="87"/>
        <v>0</v>
      </c>
      <c r="N341" s="105">
        <f t="shared" si="87"/>
        <v>0</v>
      </c>
      <c r="O341" s="105">
        <f t="shared" si="87"/>
        <v>0</v>
      </c>
      <c r="P341" s="105">
        <f t="shared" si="87"/>
        <v>0</v>
      </c>
      <c r="Q341" s="106">
        <f t="shared" si="87"/>
        <v>0</v>
      </c>
      <c r="R341" s="122">
        <f t="shared" si="88"/>
        <v>0</v>
      </c>
      <c r="S341" s="105">
        <f t="shared" si="88"/>
        <v>0</v>
      </c>
      <c r="T341" s="105">
        <f t="shared" si="88"/>
        <v>0</v>
      </c>
      <c r="U341" s="105">
        <f t="shared" si="88"/>
        <v>0</v>
      </c>
      <c r="V341" s="105">
        <f t="shared" si="88"/>
        <v>0</v>
      </c>
      <c r="W341" s="106">
        <f t="shared" si="88"/>
        <v>0</v>
      </c>
      <c r="Y341" s="213"/>
      <c r="Z341" s="214"/>
    </row>
    <row r="342" spans="2:26" x14ac:dyDescent="0.2">
      <c r="B342" s="92"/>
      <c r="C342" s="35"/>
      <c r="D342" s="99"/>
      <c r="E342" s="99"/>
      <c r="F342" s="40"/>
      <c r="G342" s="45"/>
      <c r="H342" s="40"/>
      <c r="I342" s="105">
        <f t="shared" si="89"/>
        <v>0</v>
      </c>
      <c r="J342" s="130"/>
      <c r="K342" s="131"/>
      <c r="L342" s="104">
        <f t="shared" si="87"/>
        <v>0</v>
      </c>
      <c r="M342" s="105">
        <f t="shared" si="87"/>
        <v>0</v>
      </c>
      <c r="N342" s="105">
        <f t="shared" si="87"/>
        <v>0</v>
      </c>
      <c r="O342" s="105">
        <f t="shared" si="87"/>
        <v>0</v>
      </c>
      <c r="P342" s="105">
        <f t="shared" si="87"/>
        <v>0</v>
      </c>
      <c r="Q342" s="106">
        <f t="shared" si="87"/>
        <v>0</v>
      </c>
      <c r="R342" s="122">
        <f t="shared" si="88"/>
        <v>0</v>
      </c>
      <c r="S342" s="105">
        <f t="shared" si="88"/>
        <v>0</v>
      </c>
      <c r="T342" s="105">
        <f t="shared" si="88"/>
        <v>0</v>
      </c>
      <c r="U342" s="105">
        <f t="shared" si="88"/>
        <v>0</v>
      </c>
      <c r="V342" s="105">
        <f t="shared" si="88"/>
        <v>0</v>
      </c>
      <c r="W342" s="106">
        <f t="shared" si="88"/>
        <v>0</v>
      </c>
      <c r="Y342" s="213"/>
      <c r="Z342" s="214"/>
    </row>
    <row r="343" spans="2:26" x14ac:dyDescent="0.2">
      <c r="B343" s="92"/>
      <c r="C343" s="35"/>
      <c r="D343" s="99"/>
      <c r="E343" s="99"/>
      <c r="F343" s="40"/>
      <c r="G343" s="45"/>
      <c r="H343" s="40"/>
      <c r="I343" s="105">
        <f t="shared" si="89"/>
        <v>0</v>
      </c>
      <c r="J343" s="130"/>
      <c r="K343" s="131"/>
      <c r="L343" s="104">
        <f t="shared" si="87"/>
        <v>0</v>
      </c>
      <c r="M343" s="105">
        <f t="shared" si="87"/>
        <v>0</v>
      </c>
      <c r="N343" s="105">
        <f t="shared" si="87"/>
        <v>0</v>
      </c>
      <c r="O343" s="105">
        <f t="shared" si="87"/>
        <v>0</v>
      </c>
      <c r="P343" s="105">
        <f t="shared" si="87"/>
        <v>0</v>
      </c>
      <c r="Q343" s="106">
        <f t="shared" si="87"/>
        <v>0</v>
      </c>
      <c r="R343" s="122">
        <f t="shared" si="88"/>
        <v>0</v>
      </c>
      <c r="S343" s="105">
        <f t="shared" si="88"/>
        <v>0</v>
      </c>
      <c r="T343" s="105">
        <f t="shared" si="88"/>
        <v>0</v>
      </c>
      <c r="U343" s="105">
        <f t="shared" si="88"/>
        <v>0</v>
      </c>
      <c r="V343" s="105">
        <f t="shared" si="88"/>
        <v>0</v>
      </c>
      <c r="W343" s="106">
        <f t="shared" si="88"/>
        <v>0</v>
      </c>
      <c r="Y343" s="213"/>
      <c r="Z343" s="214"/>
    </row>
    <row r="344" spans="2:26" x14ac:dyDescent="0.2">
      <c r="B344" s="92"/>
      <c r="C344" s="35"/>
      <c r="D344" s="99"/>
      <c r="E344" s="99"/>
      <c r="F344" s="40"/>
      <c r="G344" s="45"/>
      <c r="H344" s="40"/>
      <c r="I344" s="105">
        <f t="shared" si="89"/>
        <v>0</v>
      </c>
      <c r="J344" s="130"/>
      <c r="K344" s="131"/>
      <c r="L344" s="104">
        <f t="shared" si="87"/>
        <v>0</v>
      </c>
      <c r="M344" s="105">
        <f t="shared" si="87"/>
        <v>0</v>
      </c>
      <c r="N344" s="105">
        <f t="shared" si="87"/>
        <v>0</v>
      </c>
      <c r="O344" s="105">
        <f t="shared" si="87"/>
        <v>0</v>
      </c>
      <c r="P344" s="105">
        <f t="shared" si="87"/>
        <v>0</v>
      </c>
      <c r="Q344" s="106">
        <f t="shared" si="87"/>
        <v>0</v>
      </c>
      <c r="R344" s="122">
        <f t="shared" si="88"/>
        <v>0</v>
      </c>
      <c r="S344" s="105">
        <f t="shared" si="88"/>
        <v>0</v>
      </c>
      <c r="T344" s="105">
        <f t="shared" si="88"/>
        <v>0</v>
      </c>
      <c r="U344" s="105">
        <f t="shared" si="88"/>
        <v>0</v>
      </c>
      <c r="V344" s="105">
        <f t="shared" si="88"/>
        <v>0</v>
      </c>
      <c r="W344" s="106">
        <f t="shared" si="88"/>
        <v>0</v>
      </c>
      <c r="Y344" s="213"/>
      <c r="Z344" s="214"/>
    </row>
    <row r="345" spans="2:26" x14ac:dyDescent="0.2">
      <c r="B345" s="92"/>
      <c r="C345" s="35"/>
      <c r="D345" s="99"/>
      <c r="E345" s="99"/>
      <c r="F345" s="40"/>
      <c r="G345" s="45"/>
      <c r="H345" s="40"/>
      <c r="I345" s="105">
        <f t="shared" si="89"/>
        <v>0</v>
      </c>
      <c r="J345" s="130"/>
      <c r="K345" s="131"/>
      <c r="L345" s="104">
        <f t="shared" si="87"/>
        <v>0</v>
      </c>
      <c r="M345" s="105">
        <f t="shared" si="87"/>
        <v>0</v>
      </c>
      <c r="N345" s="105">
        <f t="shared" si="87"/>
        <v>0</v>
      </c>
      <c r="O345" s="105">
        <f t="shared" si="87"/>
        <v>0</v>
      </c>
      <c r="P345" s="105">
        <f t="shared" si="87"/>
        <v>0</v>
      </c>
      <c r="Q345" s="106">
        <f t="shared" si="87"/>
        <v>0</v>
      </c>
      <c r="R345" s="122">
        <f t="shared" si="88"/>
        <v>0</v>
      </c>
      <c r="S345" s="105">
        <f t="shared" si="88"/>
        <v>0</v>
      </c>
      <c r="T345" s="105">
        <f t="shared" si="88"/>
        <v>0</v>
      </c>
      <c r="U345" s="105">
        <f t="shared" si="88"/>
        <v>0</v>
      </c>
      <c r="V345" s="105">
        <f t="shared" si="88"/>
        <v>0</v>
      </c>
      <c r="W345" s="106">
        <f t="shared" si="88"/>
        <v>0</v>
      </c>
      <c r="Y345" s="213"/>
      <c r="Z345" s="214"/>
    </row>
    <row r="346" spans="2:26" x14ac:dyDescent="0.2">
      <c r="B346" s="107">
        <v>590</v>
      </c>
      <c r="C346" s="108" t="s">
        <v>73</v>
      </c>
      <c r="D346" s="134"/>
      <c r="E346" s="134"/>
      <c r="F346" s="40"/>
      <c r="G346" s="45"/>
      <c r="H346" s="40"/>
      <c r="I346" s="105">
        <f t="shared" si="89"/>
        <v>0</v>
      </c>
      <c r="J346" s="130"/>
      <c r="K346" s="131"/>
      <c r="L346" s="104">
        <f t="shared" si="87"/>
        <v>0</v>
      </c>
      <c r="M346" s="105">
        <f t="shared" si="87"/>
        <v>0</v>
      </c>
      <c r="N346" s="105">
        <f t="shared" si="87"/>
        <v>0</v>
      </c>
      <c r="O346" s="105">
        <f t="shared" si="87"/>
        <v>0</v>
      </c>
      <c r="P346" s="105">
        <f t="shared" si="87"/>
        <v>0</v>
      </c>
      <c r="Q346" s="106">
        <f t="shared" si="87"/>
        <v>0</v>
      </c>
      <c r="R346" s="122">
        <f t="shared" si="88"/>
        <v>0</v>
      </c>
      <c r="S346" s="105">
        <f t="shared" si="88"/>
        <v>0</v>
      </c>
      <c r="T346" s="105">
        <f t="shared" si="88"/>
        <v>0</v>
      </c>
      <c r="U346" s="105">
        <f t="shared" si="88"/>
        <v>0</v>
      </c>
      <c r="V346" s="105">
        <f t="shared" si="88"/>
        <v>0</v>
      </c>
      <c r="W346" s="106">
        <f t="shared" si="88"/>
        <v>0</v>
      </c>
      <c r="Y346" s="213"/>
      <c r="Z346" s="214"/>
    </row>
    <row r="347" spans="2:26" x14ac:dyDescent="0.2">
      <c r="B347" s="109">
        <v>500</v>
      </c>
      <c r="C347" s="110" t="s">
        <v>74</v>
      </c>
      <c r="D347" s="111"/>
      <c r="E347" s="111"/>
      <c r="F347" s="112"/>
      <c r="G347" s="110"/>
      <c r="H347" s="112"/>
      <c r="I347" s="112">
        <f>SUM(I301:I346)</f>
        <v>0</v>
      </c>
      <c r="J347" s="113">
        <f>SUM(J301:J346)</f>
        <v>0</v>
      </c>
      <c r="K347" s="114"/>
      <c r="L347" s="115">
        <f t="shared" ref="L347:W347" si="90">SUM(L301:L346)</f>
        <v>0</v>
      </c>
      <c r="M347" s="112">
        <f t="shared" si="90"/>
        <v>0</v>
      </c>
      <c r="N347" s="112">
        <f t="shared" si="90"/>
        <v>0</v>
      </c>
      <c r="O347" s="112">
        <f t="shared" si="90"/>
        <v>0</v>
      </c>
      <c r="P347" s="112">
        <f t="shared" si="90"/>
        <v>0</v>
      </c>
      <c r="Q347" s="113">
        <f t="shared" si="90"/>
        <v>0</v>
      </c>
      <c r="R347" s="116">
        <f t="shared" si="90"/>
        <v>0</v>
      </c>
      <c r="S347" s="112">
        <f t="shared" si="90"/>
        <v>0</v>
      </c>
      <c r="T347" s="112">
        <f t="shared" si="90"/>
        <v>0</v>
      </c>
      <c r="U347" s="112">
        <f t="shared" si="90"/>
        <v>0</v>
      </c>
      <c r="V347" s="112">
        <f t="shared" si="90"/>
        <v>0</v>
      </c>
      <c r="W347" s="113">
        <f t="shared" si="90"/>
        <v>0</v>
      </c>
      <c r="Y347" s="213"/>
      <c r="Z347" s="214"/>
    </row>
    <row r="348" spans="2:26" x14ac:dyDescent="0.2">
      <c r="B348" s="84">
        <v>610</v>
      </c>
      <c r="C348" s="35" t="s">
        <v>75</v>
      </c>
      <c r="D348" s="85"/>
      <c r="E348" s="85"/>
      <c r="F348" s="86"/>
      <c r="G348" s="87"/>
      <c r="H348" s="86"/>
      <c r="I348" s="123"/>
      <c r="J348" s="88"/>
      <c r="K348" s="89"/>
      <c r="L348" s="124"/>
      <c r="M348" s="123"/>
      <c r="N348" s="123"/>
      <c r="O348" s="123"/>
      <c r="P348" s="123"/>
      <c r="Q348" s="125"/>
      <c r="R348" s="126"/>
      <c r="S348" s="123"/>
      <c r="T348" s="123"/>
      <c r="U348" s="123"/>
      <c r="V348" s="123"/>
      <c r="W348" s="125"/>
      <c r="Y348" s="213"/>
      <c r="Z348" s="214"/>
    </row>
    <row r="349" spans="2:26" x14ac:dyDescent="0.2">
      <c r="B349" s="138"/>
      <c r="C349" s="35" t="s">
        <v>41</v>
      </c>
      <c r="D349" s="99"/>
      <c r="E349" s="99"/>
      <c r="F349" s="40"/>
      <c r="G349" s="45"/>
      <c r="H349" s="40"/>
      <c r="I349" s="105">
        <f>H349*F349</f>
        <v>0</v>
      </c>
      <c r="J349" s="130"/>
      <c r="K349" s="131"/>
      <c r="L349" s="104">
        <f t="shared" ref="L349:Q351" si="91">IF($K349=1,$I349*N$11,IF($K349=2,$I349*N$12,IF($K349=3,$I349*N$13,IF($K349=4,$I349*N$14,IF($K349=5,$I349*N$15,IF($K349=6,$I349*N$16,IF($K349=7,$I349*N$17,IF($K349=8,$I349*N$18,0))))))))+IF($K349=9,$I349*N$19,IF($K349=10,$I349*N$20,IF($K349=11,$I349*N$21,IF($K349=12,$I349*N$22,IF($K349=13,$I349*N$23,IF($K349=14,$I349*N$24,IF($K349=15,$I349*N$25,IF($K349=16,$I349*N$26,0))))))))</f>
        <v>0</v>
      </c>
      <c r="M349" s="105">
        <f t="shared" si="91"/>
        <v>0</v>
      </c>
      <c r="N349" s="105">
        <f t="shared" si="91"/>
        <v>0</v>
      </c>
      <c r="O349" s="105">
        <f t="shared" si="91"/>
        <v>0</v>
      </c>
      <c r="P349" s="105">
        <f t="shared" si="91"/>
        <v>0</v>
      </c>
      <c r="Q349" s="106">
        <f t="shared" si="91"/>
        <v>0</v>
      </c>
      <c r="R349" s="122">
        <f t="shared" ref="R349:W351" si="92">IF($K349=1,$J349*N$11,IF($K349=2,$J349*N$12,IF($K349=3,$J349*N$13,IF($K349=4,$J349*N$14,IF($K349=5,$J349*N$15,IF($K349=6,$J349*N$16,IF($K349=7,$J349*N$17,IF($K349=8,$J349*N$18,0))))))))+IF($K349=9,$J349*N$19,IF($K349=10,$J349*N$20,IF($K349=11,$J349*N$21,IF($K349=12,$J349*N$22,IF($K349=13,$J349*N$23,IF($K349=14,$J349*N$24,IF($K349=15,$J349*N$25,IF($K349=16,$J349*N$26,0))))))))</f>
        <v>0</v>
      </c>
      <c r="S349" s="105">
        <f t="shared" si="92"/>
        <v>0</v>
      </c>
      <c r="T349" s="105">
        <f t="shared" si="92"/>
        <v>0</v>
      </c>
      <c r="U349" s="105">
        <f t="shared" si="92"/>
        <v>0</v>
      </c>
      <c r="V349" s="105">
        <f t="shared" si="92"/>
        <v>0</v>
      </c>
      <c r="W349" s="106">
        <f t="shared" si="92"/>
        <v>0</v>
      </c>
      <c r="Y349" s="213"/>
      <c r="Z349" s="214"/>
    </row>
    <row r="350" spans="2:26" x14ac:dyDescent="0.2">
      <c r="B350" s="138"/>
      <c r="C350" s="35"/>
      <c r="D350" s="99"/>
      <c r="E350" s="99"/>
      <c r="F350" s="40"/>
      <c r="G350" s="45"/>
      <c r="H350" s="40"/>
      <c r="I350" s="105">
        <f>H350*F350</f>
        <v>0</v>
      </c>
      <c r="J350" s="130"/>
      <c r="K350" s="131"/>
      <c r="L350" s="104">
        <f t="shared" si="91"/>
        <v>0</v>
      </c>
      <c r="M350" s="105">
        <f t="shared" si="91"/>
        <v>0</v>
      </c>
      <c r="N350" s="105">
        <f t="shared" si="91"/>
        <v>0</v>
      </c>
      <c r="O350" s="105">
        <f t="shared" si="91"/>
        <v>0</v>
      </c>
      <c r="P350" s="105">
        <f t="shared" si="91"/>
        <v>0</v>
      </c>
      <c r="Q350" s="106">
        <f t="shared" si="91"/>
        <v>0</v>
      </c>
      <c r="R350" s="122">
        <f t="shared" si="92"/>
        <v>0</v>
      </c>
      <c r="S350" s="105">
        <f t="shared" si="92"/>
        <v>0</v>
      </c>
      <c r="T350" s="105">
        <f t="shared" si="92"/>
        <v>0</v>
      </c>
      <c r="U350" s="105">
        <f t="shared" si="92"/>
        <v>0</v>
      </c>
      <c r="V350" s="105">
        <f t="shared" si="92"/>
        <v>0</v>
      </c>
      <c r="W350" s="106">
        <f t="shared" si="92"/>
        <v>0</v>
      </c>
      <c r="Y350" s="213"/>
      <c r="Z350" s="214"/>
    </row>
    <row r="351" spans="2:26" x14ac:dyDescent="0.2">
      <c r="B351" s="138"/>
      <c r="C351" s="35"/>
      <c r="D351" s="99"/>
      <c r="E351" s="99"/>
      <c r="F351" s="40"/>
      <c r="G351" s="45"/>
      <c r="H351" s="40"/>
      <c r="I351" s="105">
        <f>H351*F351</f>
        <v>0</v>
      </c>
      <c r="J351" s="130"/>
      <c r="K351" s="131"/>
      <c r="L351" s="104">
        <f t="shared" si="91"/>
        <v>0</v>
      </c>
      <c r="M351" s="105">
        <f t="shared" si="91"/>
        <v>0</v>
      </c>
      <c r="N351" s="105">
        <f t="shared" si="91"/>
        <v>0</v>
      </c>
      <c r="O351" s="105">
        <f t="shared" si="91"/>
        <v>0</v>
      </c>
      <c r="P351" s="105">
        <f t="shared" si="91"/>
        <v>0</v>
      </c>
      <c r="Q351" s="106">
        <f t="shared" si="91"/>
        <v>0</v>
      </c>
      <c r="R351" s="122">
        <f t="shared" si="92"/>
        <v>0</v>
      </c>
      <c r="S351" s="105">
        <f t="shared" si="92"/>
        <v>0</v>
      </c>
      <c r="T351" s="105">
        <f t="shared" si="92"/>
        <v>0</v>
      </c>
      <c r="U351" s="105">
        <f t="shared" si="92"/>
        <v>0</v>
      </c>
      <c r="V351" s="105">
        <f t="shared" si="92"/>
        <v>0</v>
      </c>
      <c r="W351" s="106">
        <f t="shared" si="92"/>
        <v>0</v>
      </c>
      <c r="Y351" s="213"/>
      <c r="Z351" s="214"/>
    </row>
    <row r="352" spans="2:26" x14ac:dyDescent="0.2">
      <c r="B352" s="92">
        <v>620</v>
      </c>
      <c r="C352" s="93" t="s">
        <v>76</v>
      </c>
      <c r="D352" s="94"/>
      <c r="E352" s="94"/>
      <c r="F352" s="139"/>
      <c r="G352" s="140"/>
      <c r="H352" s="139"/>
      <c r="I352" s="96"/>
      <c r="J352" s="97"/>
      <c r="K352" s="141"/>
      <c r="L352" s="142"/>
      <c r="M352" s="96"/>
      <c r="N352" s="96"/>
      <c r="O352" s="96"/>
      <c r="P352" s="96"/>
      <c r="Q352" s="97"/>
      <c r="R352" s="95"/>
      <c r="S352" s="96"/>
      <c r="T352" s="96"/>
      <c r="U352" s="96"/>
      <c r="V352" s="96"/>
      <c r="W352" s="97"/>
      <c r="Y352" s="213"/>
      <c r="Z352" s="214"/>
    </row>
    <row r="353" spans="2:26" x14ac:dyDescent="0.2">
      <c r="B353" s="109">
        <v>600</v>
      </c>
      <c r="C353" s="110" t="s">
        <v>77</v>
      </c>
      <c r="D353" s="111"/>
      <c r="E353" s="111"/>
      <c r="F353" s="112"/>
      <c r="G353" s="110"/>
      <c r="H353" s="112"/>
      <c r="I353" s="112">
        <f>SUM(I348:I352)</f>
        <v>0</v>
      </c>
      <c r="J353" s="113">
        <f>SUM(J348:J352)</f>
        <v>0</v>
      </c>
      <c r="K353" s="114"/>
      <c r="L353" s="115">
        <f t="shared" ref="L353:W353" si="93">SUM(L348:L352)</f>
        <v>0</v>
      </c>
      <c r="M353" s="112">
        <f t="shared" si="93"/>
        <v>0</v>
      </c>
      <c r="N353" s="112">
        <f t="shared" si="93"/>
        <v>0</v>
      </c>
      <c r="O353" s="112">
        <f t="shared" si="93"/>
        <v>0</v>
      </c>
      <c r="P353" s="112">
        <f t="shared" si="93"/>
        <v>0</v>
      </c>
      <c r="Q353" s="113">
        <f t="shared" si="93"/>
        <v>0</v>
      </c>
      <c r="R353" s="116">
        <f t="shared" si="93"/>
        <v>0</v>
      </c>
      <c r="S353" s="112">
        <f t="shared" si="93"/>
        <v>0</v>
      </c>
      <c r="T353" s="112">
        <f t="shared" si="93"/>
        <v>0</v>
      </c>
      <c r="U353" s="112">
        <f t="shared" si="93"/>
        <v>0</v>
      </c>
      <c r="V353" s="112">
        <f t="shared" si="93"/>
        <v>0</v>
      </c>
      <c r="W353" s="113">
        <f t="shared" si="93"/>
        <v>0</v>
      </c>
      <c r="Y353" s="213"/>
      <c r="Z353" s="214"/>
    </row>
    <row r="354" spans="2:26" x14ac:dyDescent="0.2">
      <c r="B354" s="84">
        <v>710</v>
      </c>
      <c r="C354" s="35" t="s">
        <v>78</v>
      </c>
      <c r="D354" s="85"/>
      <c r="E354" s="85"/>
      <c r="F354" s="86"/>
      <c r="G354" s="87"/>
      <c r="H354" s="86"/>
      <c r="I354" s="123"/>
      <c r="J354" s="88"/>
      <c r="K354" s="89"/>
      <c r="L354" s="124"/>
      <c r="M354" s="123"/>
      <c r="N354" s="123"/>
      <c r="O354" s="123"/>
      <c r="P354" s="123"/>
      <c r="Q354" s="125"/>
      <c r="R354" s="126"/>
      <c r="S354" s="123"/>
      <c r="T354" s="123"/>
      <c r="U354" s="123"/>
      <c r="V354" s="123"/>
      <c r="W354" s="125"/>
      <c r="Y354" s="213"/>
      <c r="Z354" s="214"/>
    </row>
    <row r="355" spans="2:26" x14ac:dyDescent="0.2">
      <c r="B355" s="84">
        <v>720</v>
      </c>
      <c r="C355" s="35" t="s">
        <v>79</v>
      </c>
      <c r="D355" s="85"/>
      <c r="E355" s="85"/>
      <c r="F355" s="40"/>
      <c r="G355" s="45"/>
      <c r="H355" s="40"/>
      <c r="I355" s="143">
        <f>H355*F355</f>
        <v>0</v>
      </c>
      <c r="J355" s="88"/>
      <c r="K355" s="131"/>
      <c r="L355" s="104">
        <f t="shared" ref="L355:Q355" si="94">IF($K355=1,$I355*N$11,IF($K355=2,$I355*N$12,IF($K355=3,$I355*N$13,IF($K355=4,$I355*N$14,IF($K355=5,$I355*N$15,IF($K355=6,$I355*N$16,IF($K355=7,$I355*N$17,IF($K355=8,$I355*N$18,0))))))))+IF($K355=9,$I355*N$19,IF($K355=10,$I355*N$20,IF($K355=11,$I355*N$21,IF($K355=12,$I355*N$22,IF($K355=13,$I355*N$23,IF($K355=14,$I355*N$24,IF($K355=15,$I355*N$25,IF($K355=16,$I355*N$26,0))))))))</f>
        <v>0</v>
      </c>
      <c r="M355" s="105">
        <f t="shared" si="94"/>
        <v>0</v>
      </c>
      <c r="N355" s="105">
        <f t="shared" si="94"/>
        <v>0</v>
      </c>
      <c r="O355" s="105">
        <f t="shared" si="94"/>
        <v>0</v>
      </c>
      <c r="P355" s="105">
        <f t="shared" si="94"/>
        <v>0</v>
      </c>
      <c r="Q355" s="106">
        <f t="shared" si="94"/>
        <v>0</v>
      </c>
      <c r="R355" s="91"/>
      <c r="S355" s="86"/>
      <c r="T355" s="86"/>
      <c r="U355" s="86"/>
      <c r="V355" s="86"/>
      <c r="W355" s="88"/>
      <c r="Y355" s="213"/>
      <c r="Z355" s="214"/>
    </row>
    <row r="356" spans="2:26" x14ac:dyDescent="0.2">
      <c r="B356" s="84">
        <v>730</v>
      </c>
      <c r="C356" s="35" t="s">
        <v>80</v>
      </c>
      <c r="D356" s="85"/>
      <c r="E356" s="85"/>
      <c r="F356" s="86"/>
      <c r="G356" s="87"/>
      <c r="H356" s="86"/>
      <c r="I356" s="123"/>
      <c r="J356" s="88"/>
      <c r="K356" s="89"/>
      <c r="L356" s="124"/>
      <c r="M356" s="123"/>
      <c r="N356" s="123"/>
      <c r="O356" s="123"/>
      <c r="P356" s="123"/>
      <c r="Q356" s="125"/>
      <c r="R356" s="126"/>
      <c r="S356" s="123"/>
      <c r="T356" s="123"/>
      <c r="U356" s="123"/>
      <c r="V356" s="123"/>
      <c r="W356" s="125"/>
      <c r="Y356" s="213"/>
      <c r="Z356" s="214"/>
    </row>
    <row r="357" spans="2:26" x14ac:dyDescent="0.2">
      <c r="B357" s="84"/>
      <c r="C357" s="35" t="s">
        <v>41</v>
      </c>
      <c r="D357" s="134" t="s">
        <v>81</v>
      </c>
      <c r="E357" s="134"/>
      <c r="F357" s="40"/>
      <c r="G357" s="101"/>
      <c r="H357" s="40"/>
      <c r="I357" s="105">
        <f>H357*F357</f>
        <v>0</v>
      </c>
      <c r="J357" s="88"/>
      <c r="K357" s="131"/>
      <c r="L357" s="104">
        <f t="shared" ref="L357:Q363" si="95">IF($K357=1,$I357*N$11,IF($K357=2,$I357*N$12,IF($K357=3,$I357*N$13,IF($K357=4,$I357*N$14,IF($K357=5,$I357*N$15,IF($K357=6,$I357*N$16,IF($K357=7,$I357*N$17,IF($K357=8,$I357*N$18,0))))))))+IF($K357=9,$I357*N$19,IF($K357=10,$I357*N$20,IF($K357=11,$I357*N$21,IF($K357=12,$I357*N$22,IF($K357=13,$I357*N$23,IF($K357=14,$I357*N$24,IF($K357=15,$I357*N$25,IF($K357=16,$I357*N$26,0))))))))</f>
        <v>0</v>
      </c>
      <c r="M357" s="105">
        <f t="shared" si="95"/>
        <v>0</v>
      </c>
      <c r="N357" s="105">
        <f t="shared" si="95"/>
        <v>0</v>
      </c>
      <c r="O357" s="105">
        <f t="shared" si="95"/>
        <v>0</v>
      </c>
      <c r="P357" s="105">
        <f t="shared" si="95"/>
        <v>0</v>
      </c>
      <c r="Q357" s="106">
        <f t="shared" si="95"/>
        <v>0</v>
      </c>
      <c r="R357" s="91"/>
      <c r="S357" s="86"/>
      <c r="T357" s="86"/>
      <c r="U357" s="86"/>
      <c r="V357" s="86"/>
      <c r="W357" s="88"/>
      <c r="Y357" s="213"/>
      <c r="Z357" s="214"/>
    </row>
    <row r="358" spans="2:26" x14ac:dyDescent="0.2">
      <c r="B358" s="84"/>
      <c r="C358" s="35"/>
      <c r="D358" s="134" t="s">
        <v>82</v>
      </c>
      <c r="E358" s="134"/>
      <c r="F358" s="40"/>
      <c r="G358" s="101"/>
      <c r="H358" s="40"/>
      <c r="I358" s="105">
        <f t="shared" ref="I358:I363" si="96">H358*F358</f>
        <v>0</v>
      </c>
      <c r="J358" s="88"/>
      <c r="K358" s="131"/>
      <c r="L358" s="104">
        <f t="shared" si="95"/>
        <v>0</v>
      </c>
      <c r="M358" s="105">
        <f t="shared" si="95"/>
        <v>0</v>
      </c>
      <c r="N358" s="105">
        <f t="shared" si="95"/>
        <v>0</v>
      </c>
      <c r="O358" s="105">
        <f t="shared" si="95"/>
        <v>0</v>
      </c>
      <c r="P358" s="105">
        <f t="shared" si="95"/>
        <v>0</v>
      </c>
      <c r="Q358" s="106">
        <f t="shared" si="95"/>
        <v>0</v>
      </c>
      <c r="R358" s="91"/>
      <c r="S358" s="86"/>
      <c r="T358" s="86"/>
      <c r="U358" s="86"/>
      <c r="V358" s="86"/>
      <c r="W358" s="88"/>
      <c r="Y358" s="213"/>
      <c r="Z358" s="214"/>
    </row>
    <row r="359" spans="2:26" x14ac:dyDescent="0.2">
      <c r="B359" s="84"/>
      <c r="C359" s="35"/>
      <c r="D359" s="134" t="s">
        <v>83</v>
      </c>
      <c r="E359" s="134"/>
      <c r="F359" s="40"/>
      <c r="G359" s="101"/>
      <c r="H359" s="40"/>
      <c r="I359" s="105">
        <f t="shared" si="96"/>
        <v>0</v>
      </c>
      <c r="J359" s="88"/>
      <c r="K359" s="131"/>
      <c r="L359" s="104">
        <f t="shared" si="95"/>
        <v>0</v>
      </c>
      <c r="M359" s="105">
        <f t="shared" si="95"/>
        <v>0</v>
      </c>
      <c r="N359" s="105">
        <f t="shared" si="95"/>
        <v>0</v>
      </c>
      <c r="O359" s="105">
        <f t="shared" si="95"/>
        <v>0</v>
      </c>
      <c r="P359" s="105">
        <f t="shared" si="95"/>
        <v>0</v>
      </c>
      <c r="Q359" s="106">
        <f t="shared" si="95"/>
        <v>0</v>
      </c>
      <c r="R359" s="91"/>
      <c r="S359" s="86"/>
      <c r="T359" s="86"/>
      <c r="U359" s="86"/>
      <c r="V359" s="86"/>
      <c r="W359" s="88"/>
      <c r="Y359" s="213"/>
      <c r="Z359" s="214"/>
    </row>
    <row r="360" spans="2:26" x14ac:dyDescent="0.2">
      <c r="B360" s="84"/>
      <c r="C360" s="35"/>
      <c r="D360" s="134" t="s">
        <v>84</v>
      </c>
      <c r="E360" s="134"/>
      <c r="F360" s="40"/>
      <c r="G360" s="101"/>
      <c r="H360" s="40"/>
      <c r="I360" s="105">
        <f t="shared" si="96"/>
        <v>0</v>
      </c>
      <c r="J360" s="88"/>
      <c r="K360" s="131"/>
      <c r="L360" s="104">
        <f t="shared" si="95"/>
        <v>0</v>
      </c>
      <c r="M360" s="105">
        <f t="shared" si="95"/>
        <v>0</v>
      </c>
      <c r="N360" s="105">
        <f t="shared" si="95"/>
        <v>0</v>
      </c>
      <c r="O360" s="105">
        <f t="shared" si="95"/>
        <v>0</v>
      </c>
      <c r="P360" s="105">
        <f t="shared" si="95"/>
        <v>0</v>
      </c>
      <c r="Q360" s="106">
        <f t="shared" si="95"/>
        <v>0</v>
      </c>
      <c r="R360" s="91"/>
      <c r="S360" s="86"/>
      <c r="T360" s="86"/>
      <c r="U360" s="86"/>
      <c r="V360" s="86"/>
      <c r="W360" s="88"/>
      <c r="Y360" s="213"/>
      <c r="Z360" s="214"/>
    </row>
    <row r="361" spans="2:26" x14ac:dyDescent="0.2">
      <c r="B361" s="84"/>
      <c r="C361" s="35"/>
      <c r="D361" s="134" t="s">
        <v>85</v>
      </c>
      <c r="E361" s="134"/>
      <c r="F361" s="40"/>
      <c r="G361" s="101"/>
      <c r="H361" s="40"/>
      <c r="I361" s="105">
        <f t="shared" si="96"/>
        <v>0</v>
      </c>
      <c r="J361" s="88"/>
      <c r="K361" s="131"/>
      <c r="L361" s="104">
        <f t="shared" si="95"/>
        <v>0</v>
      </c>
      <c r="M361" s="105">
        <f t="shared" si="95"/>
        <v>0</v>
      </c>
      <c r="N361" s="105">
        <f t="shared" si="95"/>
        <v>0</v>
      </c>
      <c r="O361" s="105">
        <f t="shared" si="95"/>
        <v>0</v>
      </c>
      <c r="P361" s="105">
        <f t="shared" si="95"/>
        <v>0</v>
      </c>
      <c r="Q361" s="106">
        <f t="shared" si="95"/>
        <v>0</v>
      </c>
      <c r="R361" s="91"/>
      <c r="S361" s="86"/>
      <c r="T361" s="86"/>
      <c r="U361" s="86"/>
      <c r="V361" s="86"/>
      <c r="W361" s="88"/>
      <c r="Y361" s="213"/>
      <c r="Z361" s="214"/>
    </row>
    <row r="362" spans="2:26" x14ac:dyDescent="0.2">
      <c r="B362" s="84"/>
      <c r="C362" s="35"/>
      <c r="D362" s="134" t="s">
        <v>86</v>
      </c>
      <c r="E362" s="134"/>
      <c r="F362" s="40"/>
      <c r="G362" s="101"/>
      <c r="H362" s="40"/>
      <c r="I362" s="105">
        <f t="shared" si="96"/>
        <v>0</v>
      </c>
      <c r="J362" s="88"/>
      <c r="K362" s="131"/>
      <c r="L362" s="104">
        <f t="shared" si="95"/>
        <v>0</v>
      </c>
      <c r="M362" s="105">
        <f t="shared" si="95"/>
        <v>0</v>
      </c>
      <c r="N362" s="105">
        <f t="shared" si="95"/>
        <v>0</v>
      </c>
      <c r="O362" s="105">
        <f t="shared" si="95"/>
        <v>0</v>
      </c>
      <c r="P362" s="105">
        <f t="shared" si="95"/>
        <v>0</v>
      </c>
      <c r="Q362" s="106">
        <f t="shared" si="95"/>
        <v>0</v>
      </c>
      <c r="R362" s="91"/>
      <c r="S362" s="86"/>
      <c r="T362" s="86"/>
      <c r="U362" s="86"/>
      <c r="V362" s="86"/>
      <c r="W362" s="88"/>
      <c r="Y362" s="213"/>
      <c r="Z362" s="214"/>
    </row>
    <row r="363" spans="2:26" x14ac:dyDescent="0.2">
      <c r="B363" s="84"/>
      <c r="C363" s="35"/>
      <c r="D363" s="134" t="s">
        <v>87</v>
      </c>
      <c r="E363" s="134"/>
      <c r="F363" s="40"/>
      <c r="G363" s="101"/>
      <c r="H363" s="40"/>
      <c r="I363" s="105">
        <f t="shared" si="96"/>
        <v>0</v>
      </c>
      <c r="J363" s="88"/>
      <c r="K363" s="131"/>
      <c r="L363" s="104">
        <f t="shared" si="95"/>
        <v>0</v>
      </c>
      <c r="M363" s="105">
        <f t="shared" si="95"/>
        <v>0</v>
      </c>
      <c r="N363" s="105">
        <f t="shared" si="95"/>
        <v>0</v>
      </c>
      <c r="O363" s="105">
        <f t="shared" si="95"/>
        <v>0</v>
      </c>
      <c r="P363" s="105">
        <f t="shared" si="95"/>
        <v>0</v>
      </c>
      <c r="Q363" s="106">
        <f t="shared" si="95"/>
        <v>0</v>
      </c>
      <c r="R363" s="91"/>
      <c r="S363" s="86"/>
      <c r="T363" s="86"/>
      <c r="U363" s="86"/>
      <c r="V363" s="86"/>
      <c r="W363" s="88"/>
      <c r="Y363" s="213"/>
      <c r="Z363" s="214"/>
    </row>
    <row r="364" spans="2:26" x14ac:dyDescent="0.2">
      <c r="B364" s="84">
        <v>740</v>
      </c>
      <c r="C364" s="35" t="s">
        <v>88</v>
      </c>
      <c r="D364" s="85"/>
      <c r="E364" s="85"/>
      <c r="F364" s="86"/>
      <c r="G364" s="87"/>
      <c r="H364" s="86"/>
      <c r="I364" s="123"/>
      <c r="J364" s="88"/>
      <c r="K364" s="89"/>
      <c r="L364" s="124"/>
      <c r="M364" s="123"/>
      <c r="N364" s="123"/>
      <c r="O364" s="123"/>
      <c r="P364" s="123"/>
      <c r="Q364" s="125"/>
      <c r="R364" s="126"/>
      <c r="S364" s="123"/>
      <c r="T364" s="123"/>
      <c r="U364" s="123"/>
      <c r="V364" s="123"/>
      <c r="W364" s="125"/>
      <c r="Y364" s="213"/>
      <c r="Z364" s="214"/>
    </row>
    <row r="365" spans="2:26" x14ac:dyDescent="0.2">
      <c r="B365" s="84"/>
      <c r="C365" s="35" t="s">
        <v>41</v>
      </c>
      <c r="D365" s="134" t="s">
        <v>89</v>
      </c>
      <c r="E365" s="134"/>
      <c r="F365" s="40"/>
      <c r="G365" s="101"/>
      <c r="H365" s="40"/>
      <c r="I365" s="143">
        <f>H365*F365</f>
        <v>0</v>
      </c>
      <c r="J365" s="88"/>
      <c r="K365" s="131"/>
      <c r="L365" s="104">
        <f t="shared" ref="L365:Q368" si="97">IF($K365=1,$I365*N$11,IF($K365=2,$I365*N$12,IF($K365=3,$I365*N$13,IF($K365=4,$I365*N$14,IF($K365=5,$I365*N$15,IF($K365=6,$I365*N$16,IF($K365=7,$I365*N$17,IF($K365=8,$I365*N$18,0))))))))+IF($K365=9,$I365*N$19,IF($K365=10,$I365*N$20,IF($K365=11,$I365*N$21,IF($K365=12,$I365*N$22,IF($K365=13,$I365*N$23,IF($K365=14,$I365*N$24,IF($K365=15,$I365*N$25,IF($K365=16,$I365*N$26,0))))))))</f>
        <v>0</v>
      </c>
      <c r="M365" s="105">
        <f t="shared" si="97"/>
        <v>0</v>
      </c>
      <c r="N365" s="105">
        <f t="shared" si="97"/>
        <v>0</v>
      </c>
      <c r="O365" s="105">
        <f t="shared" si="97"/>
        <v>0</v>
      </c>
      <c r="P365" s="105">
        <f t="shared" si="97"/>
        <v>0</v>
      </c>
      <c r="Q365" s="106">
        <f t="shared" si="97"/>
        <v>0</v>
      </c>
      <c r="R365" s="91"/>
      <c r="S365" s="86"/>
      <c r="T365" s="86"/>
      <c r="U365" s="86"/>
      <c r="V365" s="86"/>
      <c r="W365" s="88"/>
      <c r="Y365" s="213"/>
      <c r="Z365" s="214"/>
    </row>
    <row r="366" spans="2:26" x14ac:dyDescent="0.2">
      <c r="B366" s="84"/>
      <c r="C366" s="35"/>
      <c r="D366" s="134" t="s">
        <v>90</v>
      </c>
      <c r="E366" s="134"/>
      <c r="F366" s="40"/>
      <c r="G366" s="101"/>
      <c r="H366" s="40"/>
      <c r="I366" s="143">
        <f>H366*F366</f>
        <v>0</v>
      </c>
      <c r="J366" s="88"/>
      <c r="K366" s="131"/>
      <c r="L366" s="104">
        <f t="shared" si="97"/>
        <v>0</v>
      </c>
      <c r="M366" s="105">
        <f t="shared" si="97"/>
        <v>0</v>
      </c>
      <c r="N366" s="105">
        <f t="shared" si="97"/>
        <v>0</v>
      </c>
      <c r="O366" s="105">
        <f t="shared" si="97"/>
        <v>0</v>
      </c>
      <c r="P366" s="105">
        <f t="shared" si="97"/>
        <v>0</v>
      </c>
      <c r="Q366" s="106">
        <f t="shared" si="97"/>
        <v>0</v>
      </c>
      <c r="R366" s="91"/>
      <c r="S366" s="86"/>
      <c r="T366" s="86"/>
      <c r="U366" s="86"/>
      <c r="V366" s="86"/>
      <c r="W366" s="88"/>
      <c r="Y366" s="213"/>
      <c r="Z366" s="214"/>
    </row>
    <row r="367" spans="2:26" x14ac:dyDescent="0.2">
      <c r="B367" s="84"/>
      <c r="C367" s="35"/>
      <c r="D367" s="134" t="s">
        <v>91</v>
      </c>
      <c r="E367" s="134"/>
      <c r="F367" s="40"/>
      <c r="G367" s="45"/>
      <c r="H367" s="40"/>
      <c r="I367" s="143">
        <f>H367*F367</f>
        <v>0</v>
      </c>
      <c r="J367" s="88"/>
      <c r="K367" s="131"/>
      <c r="L367" s="104">
        <f t="shared" si="97"/>
        <v>0</v>
      </c>
      <c r="M367" s="105">
        <f t="shared" si="97"/>
        <v>0</v>
      </c>
      <c r="N367" s="105">
        <f t="shared" si="97"/>
        <v>0</v>
      </c>
      <c r="O367" s="105">
        <f t="shared" si="97"/>
        <v>0</v>
      </c>
      <c r="P367" s="105">
        <f t="shared" si="97"/>
        <v>0</v>
      </c>
      <c r="Q367" s="106">
        <f t="shared" si="97"/>
        <v>0</v>
      </c>
      <c r="R367" s="91"/>
      <c r="S367" s="86"/>
      <c r="T367" s="86"/>
      <c r="U367" s="86"/>
      <c r="V367" s="86"/>
      <c r="W367" s="88"/>
      <c r="Y367" s="213"/>
      <c r="Z367" s="214"/>
    </row>
    <row r="368" spans="2:26" x14ac:dyDescent="0.2">
      <c r="B368" s="84"/>
      <c r="C368" s="35"/>
      <c r="D368" s="134" t="s">
        <v>92</v>
      </c>
      <c r="E368" s="134"/>
      <c r="F368" s="40"/>
      <c r="G368" s="45"/>
      <c r="H368" s="40"/>
      <c r="I368" s="143">
        <f>H368*F368</f>
        <v>0</v>
      </c>
      <c r="J368" s="88"/>
      <c r="K368" s="131"/>
      <c r="L368" s="104">
        <f t="shared" si="97"/>
        <v>0</v>
      </c>
      <c r="M368" s="105">
        <f t="shared" si="97"/>
        <v>0</v>
      </c>
      <c r="N368" s="105">
        <f t="shared" si="97"/>
        <v>0</v>
      </c>
      <c r="O368" s="105">
        <f t="shared" si="97"/>
        <v>0</v>
      </c>
      <c r="P368" s="105">
        <f t="shared" si="97"/>
        <v>0</v>
      </c>
      <c r="Q368" s="106">
        <f t="shared" si="97"/>
        <v>0</v>
      </c>
      <c r="R368" s="91"/>
      <c r="S368" s="86"/>
      <c r="T368" s="86"/>
      <c r="U368" s="86"/>
      <c r="V368" s="86"/>
      <c r="W368" s="88"/>
      <c r="Y368" s="213"/>
      <c r="Z368" s="214"/>
    </row>
    <row r="369" spans="2:27" x14ac:dyDescent="0.2">
      <c r="B369" s="84">
        <v>750</v>
      </c>
      <c r="C369" s="35" t="s">
        <v>93</v>
      </c>
      <c r="D369" s="85"/>
      <c r="E369" s="85"/>
      <c r="F369" s="86"/>
      <c r="G369" s="87"/>
      <c r="H369" s="86"/>
      <c r="I369" s="123"/>
      <c r="J369" s="88"/>
      <c r="K369" s="89"/>
      <c r="L369" s="124"/>
      <c r="M369" s="123"/>
      <c r="N369" s="123"/>
      <c r="O369" s="123"/>
      <c r="P369" s="123"/>
      <c r="Q369" s="125"/>
      <c r="R369" s="126"/>
      <c r="S369" s="123"/>
      <c r="T369" s="123"/>
      <c r="U369" s="123"/>
      <c r="V369" s="123"/>
      <c r="W369" s="125"/>
      <c r="Y369" s="213"/>
      <c r="Z369" s="214"/>
    </row>
    <row r="370" spans="2:27" x14ac:dyDescent="0.2">
      <c r="B370" s="84">
        <v>760</v>
      </c>
      <c r="C370" s="35" t="s">
        <v>94</v>
      </c>
      <c r="D370" s="85"/>
      <c r="E370" s="85"/>
      <c r="F370" s="86"/>
      <c r="G370" s="87"/>
      <c r="H370" s="86"/>
      <c r="I370" s="123"/>
      <c r="J370" s="88"/>
      <c r="K370" s="89"/>
      <c r="L370" s="124"/>
      <c r="M370" s="123"/>
      <c r="N370" s="123"/>
      <c r="O370" s="123"/>
      <c r="P370" s="123"/>
      <c r="Q370" s="125"/>
      <c r="R370" s="126"/>
      <c r="S370" s="123"/>
      <c r="T370" s="123"/>
      <c r="U370" s="123"/>
      <c r="V370" s="123"/>
      <c r="W370" s="125"/>
      <c r="Y370" s="213"/>
      <c r="Z370" s="214"/>
    </row>
    <row r="371" spans="2:27" x14ac:dyDescent="0.2">
      <c r="B371" s="84">
        <v>770</v>
      </c>
      <c r="C371" s="35" t="s">
        <v>95</v>
      </c>
      <c r="D371" s="85"/>
      <c r="E371" s="85"/>
      <c r="F371" s="86"/>
      <c r="G371" s="87"/>
      <c r="H371" s="86"/>
      <c r="I371" s="123"/>
      <c r="J371" s="88"/>
      <c r="K371" s="89"/>
      <c r="L371" s="124"/>
      <c r="M371" s="123"/>
      <c r="N371" s="123"/>
      <c r="O371" s="123"/>
      <c r="P371" s="123"/>
      <c r="Q371" s="125"/>
      <c r="R371" s="126"/>
      <c r="S371" s="123"/>
      <c r="T371" s="123"/>
      <c r="U371" s="123"/>
      <c r="V371" s="123"/>
      <c r="W371" s="125"/>
      <c r="Y371" s="213"/>
      <c r="Z371" s="214"/>
    </row>
    <row r="372" spans="2:27" x14ac:dyDescent="0.2">
      <c r="B372" s="84"/>
      <c r="C372" s="35" t="s">
        <v>41</v>
      </c>
      <c r="D372" s="94" t="s">
        <v>96</v>
      </c>
      <c r="E372" s="85"/>
      <c r="F372" s="40"/>
      <c r="G372" s="101"/>
      <c r="H372" s="40"/>
      <c r="I372" s="143">
        <f t="shared" ref="I372:I378" si="98">H372*F372</f>
        <v>0</v>
      </c>
      <c r="J372" s="88"/>
      <c r="K372" s="131"/>
      <c r="L372" s="104">
        <f t="shared" ref="L372:Q378" si="99">IF($K372=1,$I372*N$11,IF($K372=2,$I372*N$12,IF($K372=3,$I372*N$13,IF($K372=4,$I372*N$14,IF($K372=5,$I372*N$15,IF($K372=6,$I372*N$16,IF($K372=7,$I372*N$17,IF($K372=8,$I372*N$18,0))))))))+IF($K372=9,$I372*N$19,IF($K372=10,$I372*N$20,IF($K372=11,$I372*N$21,IF($K372=12,$I372*N$22,IF($K372=13,$I372*N$23,IF($K372=14,$I372*N$24,IF($K372=15,$I372*N$25,IF($K372=16,$I372*N$26,0))))))))</f>
        <v>0</v>
      </c>
      <c r="M372" s="105">
        <f t="shared" si="99"/>
        <v>0</v>
      </c>
      <c r="N372" s="105">
        <f t="shared" si="99"/>
        <v>0</v>
      </c>
      <c r="O372" s="105">
        <f t="shared" si="99"/>
        <v>0</v>
      </c>
      <c r="P372" s="105">
        <f t="shared" si="99"/>
        <v>0</v>
      </c>
      <c r="Q372" s="106">
        <f t="shared" si="99"/>
        <v>0</v>
      </c>
      <c r="R372" s="91"/>
      <c r="S372" s="86"/>
      <c r="T372" s="86"/>
      <c r="U372" s="86"/>
      <c r="V372" s="86"/>
      <c r="W372" s="88"/>
      <c r="Y372" s="213"/>
      <c r="Z372" s="214"/>
    </row>
    <row r="373" spans="2:27" x14ac:dyDescent="0.2">
      <c r="B373" s="92"/>
      <c r="C373" s="93"/>
      <c r="D373" s="135" t="s">
        <v>97</v>
      </c>
      <c r="E373" s="135"/>
      <c r="F373" s="40"/>
      <c r="G373" s="45"/>
      <c r="H373" s="40"/>
      <c r="I373" s="143">
        <f t="shared" si="98"/>
        <v>0</v>
      </c>
      <c r="J373" s="88"/>
      <c r="K373" s="131"/>
      <c r="L373" s="104">
        <f t="shared" si="99"/>
        <v>0</v>
      </c>
      <c r="M373" s="105">
        <f t="shared" si="99"/>
        <v>0</v>
      </c>
      <c r="N373" s="105">
        <f t="shared" si="99"/>
        <v>0</v>
      </c>
      <c r="O373" s="105">
        <f t="shared" si="99"/>
        <v>0</v>
      </c>
      <c r="P373" s="105">
        <f t="shared" si="99"/>
        <v>0</v>
      </c>
      <c r="Q373" s="106">
        <f t="shared" si="99"/>
        <v>0</v>
      </c>
      <c r="R373" s="95"/>
      <c r="S373" s="96"/>
      <c r="T373" s="96"/>
      <c r="U373" s="96"/>
      <c r="V373" s="96"/>
      <c r="W373" s="97"/>
      <c r="Y373" s="213"/>
      <c r="Z373" s="214"/>
    </row>
    <row r="374" spans="2:27" x14ac:dyDescent="0.2">
      <c r="B374" s="92"/>
      <c r="C374" s="93"/>
      <c r="D374" s="135" t="s">
        <v>98</v>
      </c>
      <c r="E374" s="135"/>
      <c r="F374" s="40"/>
      <c r="G374" s="45"/>
      <c r="H374" s="40"/>
      <c r="I374" s="143">
        <f t="shared" si="98"/>
        <v>0</v>
      </c>
      <c r="J374" s="88"/>
      <c r="K374" s="131"/>
      <c r="L374" s="104">
        <f t="shared" si="99"/>
        <v>0</v>
      </c>
      <c r="M374" s="105">
        <f t="shared" si="99"/>
        <v>0</v>
      </c>
      <c r="N374" s="105">
        <f t="shared" si="99"/>
        <v>0</v>
      </c>
      <c r="O374" s="105">
        <f t="shared" si="99"/>
        <v>0</v>
      </c>
      <c r="P374" s="105">
        <f t="shared" si="99"/>
        <v>0</v>
      </c>
      <c r="Q374" s="106">
        <f t="shared" si="99"/>
        <v>0</v>
      </c>
      <c r="R374" s="95"/>
      <c r="S374" s="96"/>
      <c r="T374" s="96"/>
      <c r="U374" s="96"/>
      <c r="V374" s="96"/>
      <c r="W374" s="97"/>
      <c r="Y374" s="213"/>
      <c r="Z374" s="214"/>
    </row>
    <row r="375" spans="2:27" x14ac:dyDescent="0.2">
      <c r="B375" s="92"/>
      <c r="C375" s="93"/>
      <c r="D375" s="135" t="s">
        <v>99</v>
      </c>
      <c r="E375" s="135"/>
      <c r="F375" s="40"/>
      <c r="G375" s="45"/>
      <c r="H375" s="40"/>
      <c r="I375" s="143">
        <f t="shared" si="98"/>
        <v>0</v>
      </c>
      <c r="J375" s="88"/>
      <c r="K375" s="131"/>
      <c r="L375" s="104">
        <f t="shared" si="99"/>
        <v>0</v>
      </c>
      <c r="M375" s="105">
        <f t="shared" si="99"/>
        <v>0</v>
      </c>
      <c r="N375" s="105">
        <f t="shared" si="99"/>
        <v>0</v>
      </c>
      <c r="O375" s="105">
        <f t="shared" si="99"/>
        <v>0</v>
      </c>
      <c r="P375" s="105">
        <f t="shared" si="99"/>
        <v>0</v>
      </c>
      <c r="Q375" s="106">
        <f t="shared" si="99"/>
        <v>0</v>
      </c>
      <c r="R375" s="95"/>
      <c r="S375" s="96"/>
      <c r="T375" s="96"/>
      <c r="U375" s="96"/>
      <c r="V375" s="96"/>
      <c r="W375" s="97"/>
      <c r="Y375" s="213"/>
      <c r="Z375" s="214"/>
    </row>
    <row r="376" spans="2:27" x14ac:dyDescent="0.2">
      <c r="B376" s="92"/>
      <c r="C376" s="93"/>
      <c r="D376" s="135" t="s">
        <v>100</v>
      </c>
      <c r="E376" s="135"/>
      <c r="F376" s="40"/>
      <c r="G376" s="45"/>
      <c r="H376" s="40"/>
      <c r="I376" s="143">
        <f t="shared" si="98"/>
        <v>0</v>
      </c>
      <c r="J376" s="88"/>
      <c r="K376" s="131"/>
      <c r="L376" s="104">
        <f t="shared" si="99"/>
        <v>0</v>
      </c>
      <c r="M376" s="105">
        <f t="shared" si="99"/>
        <v>0</v>
      </c>
      <c r="N376" s="105">
        <f t="shared" si="99"/>
        <v>0</v>
      </c>
      <c r="O376" s="105">
        <f t="shared" si="99"/>
        <v>0</v>
      </c>
      <c r="P376" s="105">
        <f t="shared" si="99"/>
        <v>0</v>
      </c>
      <c r="Q376" s="106">
        <f t="shared" si="99"/>
        <v>0</v>
      </c>
      <c r="R376" s="95"/>
      <c r="S376" s="96"/>
      <c r="T376" s="96"/>
      <c r="U376" s="96"/>
      <c r="V376" s="96"/>
      <c r="W376" s="97"/>
      <c r="Y376" s="213"/>
      <c r="Z376" s="214"/>
    </row>
    <row r="377" spans="2:27" x14ac:dyDescent="0.2">
      <c r="B377" s="92"/>
      <c r="C377" s="93"/>
      <c r="D377" s="135" t="s">
        <v>101</v>
      </c>
      <c r="E377" s="135"/>
      <c r="F377" s="40"/>
      <c r="G377" s="45"/>
      <c r="H377" s="40"/>
      <c r="I377" s="143">
        <f t="shared" si="98"/>
        <v>0</v>
      </c>
      <c r="J377" s="88"/>
      <c r="K377" s="131"/>
      <c r="L377" s="104">
        <f t="shared" si="99"/>
        <v>0</v>
      </c>
      <c r="M377" s="105">
        <f t="shared" si="99"/>
        <v>0</v>
      </c>
      <c r="N377" s="105">
        <f t="shared" si="99"/>
        <v>0</v>
      </c>
      <c r="O377" s="105">
        <f t="shared" si="99"/>
        <v>0</v>
      </c>
      <c r="P377" s="105">
        <f t="shared" si="99"/>
        <v>0</v>
      </c>
      <c r="Q377" s="106">
        <f t="shared" si="99"/>
        <v>0</v>
      </c>
      <c r="R377" s="95"/>
      <c r="S377" s="96"/>
      <c r="T377" s="96"/>
      <c r="U377" s="96"/>
      <c r="V377" s="96"/>
      <c r="W377" s="97"/>
      <c r="Y377" s="213"/>
      <c r="Z377" s="214"/>
    </row>
    <row r="378" spans="2:27" x14ac:dyDescent="0.2">
      <c r="B378" s="92">
        <v>790</v>
      </c>
      <c r="C378" s="93" t="s">
        <v>102</v>
      </c>
      <c r="D378" s="94"/>
      <c r="E378" s="94"/>
      <c r="F378" s="100"/>
      <c r="G378" s="101"/>
      <c r="H378" s="100"/>
      <c r="I378" s="143">
        <f t="shared" si="98"/>
        <v>0</v>
      </c>
      <c r="J378" s="97"/>
      <c r="K378" s="103"/>
      <c r="L378" s="104">
        <f t="shared" si="99"/>
        <v>0</v>
      </c>
      <c r="M378" s="105">
        <f t="shared" si="99"/>
        <v>0</v>
      </c>
      <c r="N378" s="105">
        <f t="shared" si="99"/>
        <v>0</v>
      </c>
      <c r="O378" s="105">
        <f t="shared" si="99"/>
        <v>0</v>
      </c>
      <c r="P378" s="105">
        <f t="shared" si="99"/>
        <v>0</v>
      </c>
      <c r="Q378" s="106">
        <f t="shared" si="99"/>
        <v>0</v>
      </c>
      <c r="R378" s="95"/>
      <c r="S378" s="96"/>
      <c r="T378" s="96"/>
      <c r="U378" s="96"/>
      <c r="V378" s="96"/>
      <c r="W378" s="97"/>
      <c r="Y378" s="213"/>
      <c r="Z378" s="214"/>
    </row>
    <row r="379" spans="2:27" x14ac:dyDescent="0.2">
      <c r="B379" s="109">
        <v>700</v>
      </c>
      <c r="C379" s="110" t="s">
        <v>103</v>
      </c>
      <c r="D379" s="111"/>
      <c r="E379" s="111"/>
      <c r="F379" s="144"/>
      <c r="G379" s="110"/>
      <c r="H379" s="112"/>
      <c r="I379" s="112">
        <f>SUM(I354:I378)</f>
        <v>0</v>
      </c>
      <c r="J379" s="113">
        <f>SUM(J354:J378)</f>
        <v>0</v>
      </c>
      <c r="K379" s="114"/>
      <c r="L379" s="115">
        <f>SUM(L354:L378)</f>
        <v>0</v>
      </c>
      <c r="M379" s="112">
        <f t="shared" ref="M379:W379" si="100">SUM(M354:M378)</f>
        <v>0</v>
      </c>
      <c r="N379" s="112">
        <f t="shared" si="100"/>
        <v>0</v>
      </c>
      <c r="O379" s="112">
        <f t="shared" si="100"/>
        <v>0</v>
      </c>
      <c r="P379" s="112">
        <f t="shared" si="100"/>
        <v>0</v>
      </c>
      <c r="Q379" s="113">
        <f t="shared" si="100"/>
        <v>0</v>
      </c>
      <c r="R379" s="116">
        <f t="shared" si="100"/>
        <v>0</v>
      </c>
      <c r="S379" s="112">
        <f t="shared" si="100"/>
        <v>0</v>
      </c>
      <c r="T379" s="112">
        <f t="shared" si="100"/>
        <v>0</v>
      </c>
      <c r="U379" s="112">
        <f t="shared" si="100"/>
        <v>0</v>
      </c>
      <c r="V379" s="112">
        <f t="shared" si="100"/>
        <v>0</v>
      </c>
      <c r="W379" s="113">
        <f t="shared" si="100"/>
        <v>0</v>
      </c>
      <c r="Y379" s="213"/>
      <c r="Z379" s="214"/>
    </row>
    <row r="380" spans="2:27" x14ac:dyDescent="0.2">
      <c r="B380" s="109"/>
      <c r="C380" s="110" t="s">
        <v>104</v>
      </c>
      <c r="D380" s="111"/>
      <c r="E380" s="111"/>
      <c r="F380" s="144"/>
      <c r="G380" s="110"/>
      <c r="H380" s="112"/>
      <c r="I380" s="112">
        <f>I379+I353+I347+I300+I219+I62+I38</f>
        <v>0</v>
      </c>
      <c r="J380" s="112">
        <f>J379+J353+J347+J300+J219+J62+J38</f>
        <v>0</v>
      </c>
      <c r="K380" s="114"/>
      <c r="L380" s="112">
        <f>L379+L353+L347+L300+L219+L62+L38</f>
        <v>0</v>
      </c>
      <c r="M380" s="112">
        <f t="shared" ref="M380:W380" si="101">M379+M353+M347+M300+M219+M62+M38</f>
        <v>0</v>
      </c>
      <c r="N380" s="112">
        <f t="shared" si="101"/>
        <v>0</v>
      </c>
      <c r="O380" s="112">
        <f t="shared" si="101"/>
        <v>0</v>
      </c>
      <c r="P380" s="112">
        <f t="shared" si="101"/>
        <v>0</v>
      </c>
      <c r="Q380" s="113">
        <f t="shared" si="101"/>
        <v>0</v>
      </c>
      <c r="R380" s="112">
        <f t="shared" si="101"/>
        <v>0</v>
      </c>
      <c r="S380" s="112">
        <f t="shared" si="101"/>
        <v>0</v>
      </c>
      <c r="T380" s="112">
        <f t="shared" si="101"/>
        <v>0</v>
      </c>
      <c r="U380" s="112">
        <f t="shared" si="101"/>
        <v>0</v>
      </c>
      <c r="V380" s="112">
        <f t="shared" si="101"/>
        <v>0</v>
      </c>
      <c r="W380" s="113">
        <f t="shared" si="101"/>
        <v>0</v>
      </c>
      <c r="X380" s="229"/>
      <c r="Y380" s="213"/>
      <c r="Z380" s="214"/>
      <c r="AA380" s="229"/>
    </row>
    <row r="381" spans="2:27" x14ac:dyDescent="0.2">
      <c r="B381" s="109"/>
      <c r="C381" s="110" t="s">
        <v>105</v>
      </c>
      <c r="D381" s="111"/>
      <c r="E381" s="111"/>
      <c r="F381" s="144"/>
      <c r="G381" s="110"/>
      <c r="H381" s="112"/>
      <c r="I381" s="112">
        <f>I380*0.19</f>
        <v>0</v>
      </c>
      <c r="J381" s="113">
        <f>J380*0.19</f>
        <v>0</v>
      </c>
      <c r="K381" s="114"/>
      <c r="L381" s="115">
        <f t="shared" ref="L381:W381" si="102">L380*0.19</f>
        <v>0</v>
      </c>
      <c r="M381" s="112">
        <f t="shared" si="102"/>
        <v>0</v>
      </c>
      <c r="N381" s="112">
        <f t="shared" si="102"/>
        <v>0</v>
      </c>
      <c r="O381" s="112">
        <f t="shared" si="102"/>
        <v>0</v>
      </c>
      <c r="P381" s="112">
        <f t="shared" si="102"/>
        <v>0</v>
      </c>
      <c r="Q381" s="113">
        <f t="shared" si="102"/>
        <v>0</v>
      </c>
      <c r="R381" s="116">
        <f t="shared" si="102"/>
        <v>0</v>
      </c>
      <c r="S381" s="112">
        <f t="shared" si="102"/>
        <v>0</v>
      </c>
      <c r="T381" s="112">
        <f t="shared" si="102"/>
        <v>0</v>
      </c>
      <c r="U381" s="112">
        <f t="shared" si="102"/>
        <v>0</v>
      </c>
      <c r="V381" s="112">
        <f t="shared" si="102"/>
        <v>0</v>
      </c>
      <c r="W381" s="113">
        <f t="shared" si="102"/>
        <v>0</v>
      </c>
      <c r="X381" s="229"/>
      <c r="Y381" s="213"/>
      <c r="Z381" s="214"/>
      <c r="AA381" s="229"/>
    </row>
    <row r="382" spans="2:27" x14ac:dyDescent="0.2">
      <c r="B382" s="109"/>
      <c r="C382" s="110" t="s">
        <v>106</v>
      </c>
      <c r="D382" s="111"/>
      <c r="E382" s="111"/>
      <c r="F382" s="144"/>
      <c r="G382" s="110"/>
      <c r="H382" s="112"/>
      <c r="I382" s="112">
        <f>I380+I381</f>
        <v>0</v>
      </c>
      <c r="J382" s="113">
        <f>J380+J381</f>
        <v>0</v>
      </c>
      <c r="K382" s="114"/>
      <c r="L382" s="115">
        <f t="shared" ref="L382:W382" si="103">L380+L381</f>
        <v>0</v>
      </c>
      <c r="M382" s="112">
        <f t="shared" si="103"/>
        <v>0</v>
      </c>
      <c r="N382" s="112">
        <f t="shared" si="103"/>
        <v>0</v>
      </c>
      <c r="O382" s="112">
        <f t="shared" si="103"/>
        <v>0</v>
      </c>
      <c r="P382" s="112">
        <f t="shared" si="103"/>
        <v>0</v>
      </c>
      <c r="Q382" s="113">
        <f t="shared" si="103"/>
        <v>0</v>
      </c>
      <c r="R382" s="116">
        <f t="shared" si="103"/>
        <v>0</v>
      </c>
      <c r="S382" s="112">
        <f t="shared" si="103"/>
        <v>0</v>
      </c>
      <c r="T382" s="112">
        <f t="shared" si="103"/>
        <v>0</v>
      </c>
      <c r="U382" s="112">
        <f t="shared" si="103"/>
        <v>0</v>
      </c>
      <c r="V382" s="112">
        <f t="shared" si="103"/>
        <v>0</v>
      </c>
      <c r="W382" s="113">
        <f t="shared" si="103"/>
        <v>0</v>
      </c>
      <c r="X382" s="229"/>
      <c r="Y382" s="213"/>
      <c r="Z382" s="214"/>
      <c r="AA382" s="229"/>
    </row>
    <row r="383" spans="2:27" ht="21" customHeight="1" x14ac:dyDescent="0.2">
      <c r="B383" s="67"/>
      <c r="Y383" s="213"/>
      <c r="Z383" s="214"/>
    </row>
    <row r="384" spans="2:27" ht="33.75" customHeight="1" x14ac:dyDescent="0.25">
      <c r="C384" s="178" t="s">
        <v>121</v>
      </c>
      <c r="I384" s="233" t="s">
        <v>129</v>
      </c>
      <c r="J384" s="233" t="s">
        <v>130</v>
      </c>
      <c r="K384" s="234"/>
      <c r="L384" s="233">
        <f>H10</f>
        <v>0</v>
      </c>
      <c r="M384" s="233">
        <f t="shared" ref="M384:Q384" si="104">I10</f>
        <v>0</v>
      </c>
      <c r="N384" s="233">
        <f t="shared" si="104"/>
        <v>0</v>
      </c>
      <c r="O384" s="233">
        <f t="shared" si="104"/>
        <v>0</v>
      </c>
      <c r="P384" s="233">
        <f t="shared" si="104"/>
        <v>0</v>
      </c>
      <c r="Q384" s="233">
        <f t="shared" si="104"/>
        <v>0</v>
      </c>
      <c r="Y384" s="213"/>
      <c r="Z384" s="214"/>
    </row>
    <row r="385" spans="2:27" ht="4.5" customHeight="1" thickBot="1" x14ac:dyDescent="0.25">
      <c r="C385" s="145"/>
      <c r="Y385" s="213"/>
      <c r="Z385" s="214"/>
    </row>
    <row r="386" spans="2:27" x14ac:dyDescent="0.2">
      <c r="B386" s="235" t="s">
        <v>114</v>
      </c>
      <c r="C386" s="163" t="s">
        <v>45</v>
      </c>
      <c r="D386" s="164"/>
      <c r="E386" s="164"/>
      <c r="F386" s="175"/>
      <c r="G386" s="164"/>
      <c r="H386" s="175"/>
      <c r="I386" s="198">
        <f>SUM(I41:I49)</f>
        <v>0</v>
      </c>
      <c r="J386" s="198">
        <f>SUM(J41:J49)</f>
        <v>0</v>
      </c>
      <c r="K386" s="78"/>
      <c r="L386" s="198">
        <f t="shared" ref="L386:W386" si="105">SUM(L41:L49)</f>
        <v>0</v>
      </c>
      <c r="M386" s="198">
        <f t="shared" si="105"/>
        <v>0</v>
      </c>
      <c r="N386" s="198">
        <f t="shared" si="105"/>
        <v>0</v>
      </c>
      <c r="O386" s="198">
        <f t="shared" si="105"/>
        <v>0</v>
      </c>
      <c r="P386" s="198">
        <f t="shared" si="105"/>
        <v>0</v>
      </c>
      <c r="Q386" s="198">
        <f t="shared" si="105"/>
        <v>0</v>
      </c>
      <c r="R386" s="198">
        <f t="shared" si="105"/>
        <v>0</v>
      </c>
      <c r="S386" s="198">
        <f t="shared" si="105"/>
        <v>0</v>
      </c>
      <c r="T386" s="198">
        <f t="shared" si="105"/>
        <v>0</v>
      </c>
      <c r="U386" s="198">
        <f t="shared" si="105"/>
        <v>0</v>
      </c>
      <c r="V386" s="198">
        <f t="shared" si="105"/>
        <v>0</v>
      </c>
      <c r="W386" s="201">
        <f t="shared" si="105"/>
        <v>0</v>
      </c>
      <c r="X386" s="229"/>
      <c r="Y386" s="218"/>
      <c r="Z386" s="219"/>
      <c r="AA386" s="229"/>
    </row>
    <row r="387" spans="2:27" x14ac:dyDescent="0.2">
      <c r="B387" s="236"/>
      <c r="C387" s="165" t="s">
        <v>111</v>
      </c>
      <c r="D387" s="166"/>
      <c r="E387" s="166"/>
      <c r="F387" s="176"/>
      <c r="G387" s="166"/>
      <c r="H387" s="176"/>
      <c r="I387" s="199">
        <f>I386-J386</f>
        <v>0</v>
      </c>
      <c r="J387" s="147"/>
      <c r="K387" s="147"/>
      <c r="L387" s="199">
        <f t="shared" ref="L387:Q387" si="106">L386-R386</f>
        <v>0</v>
      </c>
      <c r="M387" s="199">
        <f t="shared" si="106"/>
        <v>0</v>
      </c>
      <c r="N387" s="199">
        <f t="shared" si="106"/>
        <v>0</v>
      </c>
      <c r="O387" s="199">
        <f t="shared" si="106"/>
        <v>0</v>
      </c>
      <c r="P387" s="199">
        <f t="shared" si="106"/>
        <v>0</v>
      </c>
      <c r="Q387" s="199">
        <f t="shared" si="106"/>
        <v>0</v>
      </c>
      <c r="R387" s="147"/>
      <c r="S387" s="147"/>
      <c r="T387" s="147"/>
      <c r="U387" s="147"/>
      <c r="V387" s="147"/>
      <c r="W387" s="148"/>
      <c r="X387" s="229"/>
      <c r="Y387" s="218"/>
      <c r="Z387" s="219"/>
      <c r="AA387" s="229"/>
    </row>
    <row r="388" spans="2:27" x14ac:dyDescent="0.2">
      <c r="B388" s="236"/>
      <c r="C388" s="167" t="s">
        <v>113</v>
      </c>
      <c r="D388" s="168"/>
      <c r="E388" s="168"/>
      <c r="F388" s="177"/>
      <c r="G388" s="168"/>
      <c r="H388" s="177"/>
      <c r="I388" s="200">
        <f>SUM(I380-I379-I386)</f>
        <v>0</v>
      </c>
      <c r="J388" s="200">
        <f>(J380-J386)</f>
        <v>0</v>
      </c>
      <c r="K388" s="161"/>
      <c r="L388" s="200">
        <f>SUM(L380-L379-L386)</f>
        <v>0</v>
      </c>
      <c r="M388" s="200">
        <f t="shared" ref="M388:Q388" si="107">SUM(M380-M379-M386)</f>
        <v>0</v>
      </c>
      <c r="N388" s="200">
        <f t="shared" si="107"/>
        <v>0</v>
      </c>
      <c r="O388" s="200">
        <f t="shared" si="107"/>
        <v>0</v>
      </c>
      <c r="P388" s="200">
        <f t="shared" si="107"/>
        <v>0</v>
      </c>
      <c r="Q388" s="200">
        <f t="shared" si="107"/>
        <v>0</v>
      </c>
      <c r="R388" s="202">
        <f>(R380-R386)</f>
        <v>0</v>
      </c>
      <c r="S388" s="202">
        <f t="shared" ref="S388:W388" si="108">(S380-S386)</f>
        <v>0</v>
      </c>
      <c r="T388" s="202">
        <f t="shared" si="108"/>
        <v>0</v>
      </c>
      <c r="U388" s="202">
        <f t="shared" si="108"/>
        <v>0</v>
      </c>
      <c r="V388" s="202">
        <f t="shared" si="108"/>
        <v>0</v>
      </c>
      <c r="W388" s="203">
        <f t="shared" si="108"/>
        <v>0</v>
      </c>
      <c r="Y388" s="218"/>
      <c r="Z388" s="219"/>
    </row>
    <row r="389" spans="2:27" x14ac:dyDescent="0.2">
      <c r="B389" s="236"/>
      <c r="C389" s="165" t="s">
        <v>125</v>
      </c>
      <c r="D389" s="166"/>
      <c r="E389" s="166"/>
      <c r="F389" s="176"/>
      <c r="G389" s="166"/>
      <c r="H389" s="176"/>
      <c r="I389" s="199">
        <f>I388-J388</f>
        <v>0</v>
      </c>
      <c r="J389" s="147"/>
      <c r="K389" s="147"/>
      <c r="L389" s="199">
        <f t="shared" ref="L389" si="109">L388-R388</f>
        <v>0</v>
      </c>
      <c r="M389" s="199">
        <f t="shared" ref="M389" si="110">M388-S388</f>
        <v>0</v>
      </c>
      <c r="N389" s="199">
        <f t="shared" ref="N389" si="111">N388-T388</f>
        <v>0</v>
      </c>
      <c r="O389" s="199">
        <f t="shared" ref="O389" si="112">O388-U388</f>
        <v>0</v>
      </c>
      <c r="P389" s="199">
        <f t="shared" ref="P389" si="113">P388-V388</f>
        <v>0</v>
      </c>
      <c r="Q389" s="199">
        <f t="shared" ref="Q389" si="114">Q388-W388</f>
        <v>0</v>
      </c>
      <c r="R389" s="147"/>
      <c r="S389" s="147"/>
      <c r="T389" s="147"/>
      <c r="U389" s="147"/>
      <c r="V389" s="147"/>
      <c r="W389" s="148"/>
      <c r="Y389" s="218"/>
      <c r="Z389" s="219"/>
    </row>
    <row r="390" spans="2:27" x14ac:dyDescent="0.2">
      <c r="B390" s="236"/>
      <c r="C390" s="169" t="s">
        <v>122</v>
      </c>
      <c r="D390" s="170"/>
      <c r="E390" s="170"/>
      <c r="F390" s="173"/>
      <c r="G390" s="170"/>
      <c r="H390" s="173"/>
      <c r="I390" s="204">
        <f>SUM(I380-I379)</f>
        <v>0</v>
      </c>
      <c r="J390" s="204">
        <f>J380</f>
        <v>0</v>
      </c>
      <c r="K390" s="161"/>
      <c r="L390" s="204">
        <f>SUM(L380-L379)</f>
        <v>0</v>
      </c>
      <c r="M390" s="204">
        <f t="shared" ref="M390:Q390" si="115">SUM(M380-M379)</f>
        <v>0</v>
      </c>
      <c r="N390" s="204">
        <f t="shared" si="115"/>
        <v>0</v>
      </c>
      <c r="O390" s="204">
        <f t="shared" si="115"/>
        <v>0</v>
      </c>
      <c r="P390" s="204">
        <f t="shared" si="115"/>
        <v>0</v>
      </c>
      <c r="Q390" s="204">
        <f t="shared" si="115"/>
        <v>0</v>
      </c>
      <c r="R390" s="205">
        <f>(R380)</f>
        <v>0</v>
      </c>
      <c r="S390" s="205">
        <f t="shared" ref="S390:W390" si="116">(S380)</f>
        <v>0</v>
      </c>
      <c r="T390" s="205">
        <f t="shared" si="116"/>
        <v>0</v>
      </c>
      <c r="U390" s="205">
        <f t="shared" si="116"/>
        <v>0</v>
      </c>
      <c r="V390" s="205">
        <f t="shared" si="116"/>
        <v>0</v>
      </c>
      <c r="W390" s="206">
        <f t="shared" si="116"/>
        <v>0</v>
      </c>
      <c r="Y390" s="218"/>
      <c r="Z390" s="219"/>
    </row>
    <row r="391" spans="2:27" x14ac:dyDescent="0.2">
      <c r="B391" s="236"/>
      <c r="C391" s="171" t="s">
        <v>123</v>
      </c>
      <c r="D391" s="172"/>
      <c r="E391" s="172"/>
      <c r="F391" s="174"/>
      <c r="G391" s="172"/>
      <c r="H391" s="174"/>
      <c r="I391" s="207">
        <f>SUM(I390-J390)</f>
        <v>0</v>
      </c>
      <c r="J391" s="147"/>
      <c r="K391" s="147"/>
      <c r="L391" s="207">
        <f>SUM(L390-R390)</f>
        <v>0</v>
      </c>
      <c r="M391" s="207">
        <f t="shared" ref="M391:Q391" si="117">SUM(M390-S390)</f>
        <v>0</v>
      </c>
      <c r="N391" s="207">
        <f t="shared" si="117"/>
        <v>0</v>
      </c>
      <c r="O391" s="207">
        <f t="shared" si="117"/>
        <v>0</v>
      </c>
      <c r="P391" s="207">
        <f t="shared" si="117"/>
        <v>0</v>
      </c>
      <c r="Q391" s="207">
        <f t="shared" si="117"/>
        <v>0</v>
      </c>
      <c r="R391" s="147"/>
      <c r="S391" s="147"/>
      <c r="T391" s="147"/>
      <c r="U391" s="147"/>
      <c r="V391" s="147"/>
      <c r="W391" s="148"/>
      <c r="Y391" s="218"/>
      <c r="Z391" s="219"/>
    </row>
    <row r="392" spans="2:27" x14ac:dyDescent="0.2">
      <c r="B392" s="236"/>
      <c r="C392" s="184" t="s">
        <v>117</v>
      </c>
      <c r="D392" s="185"/>
      <c r="E392" s="185"/>
      <c r="F392" s="186"/>
      <c r="G392" s="185"/>
      <c r="H392" s="186"/>
      <c r="I392" s="209">
        <f>SUM(I355,I357:I363,I365)</f>
        <v>0</v>
      </c>
      <c r="J392" s="187"/>
      <c r="K392" s="187"/>
      <c r="L392" s="209">
        <f>SUM(L355,L357:L363,L365)</f>
        <v>0</v>
      </c>
      <c r="M392" s="209">
        <f t="shared" ref="M392:Q392" si="118">SUM(M355,M357:M363,M365)</f>
        <v>0</v>
      </c>
      <c r="N392" s="209">
        <f t="shared" si="118"/>
        <v>0</v>
      </c>
      <c r="O392" s="209">
        <f t="shared" si="118"/>
        <v>0</v>
      </c>
      <c r="P392" s="209">
        <f t="shared" si="118"/>
        <v>0</v>
      </c>
      <c r="Q392" s="209">
        <f t="shared" si="118"/>
        <v>0</v>
      </c>
      <c r="R392" s="187"/>
      <c r="S392" s="187"/>
      <c r="T392" s="187"/>
      <c r="U392" s="187"/>
      <c r="V392" s="187"/>
      <c r="W392" s="188"/>
      <c r="Y392" s="218"/>
      <c r="Z392" s="219"/>
    </row>
    <row r="393" spans="2:27" ht="13.5" thickBot="1" x14ac:dyDescent="0.25">
      <c r="B393" s="237"/>
      <c r="C393" s="179" t="s">
        <v>112</v>
      </c>
      <c r="D393" s="180"/>
      <c r="E393" s="180"/>
      <c r="F393" s="181"/>
      <c r="G393" s="180"/>
      <c r="H393" s="181"/>
      <c r="I393" s="211">
        <f>SUM(I366:I368,I372:I378)</f>
        <v>0</v>
      </c>
      <c r="J393" s="182"/>
      <c r="K393" s="182"/>
      <c r="L393" s="211">
        <f>SUM(L366:L368,L372:L378)</f>
        <v>0</v>
      </c>
      <c r="M393" s="211">
        <f t="shared" ref="M393:Q393" si="119">SUM(M366:M368,M372:M378)</f>
        <v>0</v>
      </c>
      <c r="N393" s="211">
        <f t="shared" si="119"/>
        <v>0</v>
      </c>
      <c r="O393" s="211">
        <f t="shared" si="119"/>
        <v>0</v>
      </c>
      <c r="P393" s="211">
        <f t="shared" si="119"/>
        <v>0</v>
      </c>
      <c r="Q393" s="211">
        <f t="shared" si="119"/>
        <v>0</v>
      </c>
      <c r="R393" s="182"/>
      <c r="S393" s="182"/>
      <c r="T393" s="182"/>
      <c r="U393" s="182"/>
      <c r="V393" s="182"/>
      <c r="W393" s="183"/>
      <c r="Y393" s="218"/>
      <c r="Z393" s="219"/>
    </row>
    <row r="394" spans="2:27" ht="13.5" thickBot="1" x14ac:dyDescent="0.25">
      <c r="B394" s="149"/>
      <c r="C394" s="150" t="s">
        <v>120</v>
      </c>
      <c r="D394" s="151"/>
      <c r="E394" s="151"/>
      <c r="F394" s="152"/>
      <c r="G394" s="151"/>
      <c r="H394" s="152"/>
      <c r="I394" s="153">
        <f>SUM(J390,I391,I392,I393)</f>
        <v>0</v>
      </c>
      <c r="J394" s="153">
        <f>SUM(J390)</f>
        <v>0</v>
      </c>
      <c r="K394" s="153"/>
      <c r="L394" s="153">
        <f>SUM(L390,L392,L393)</f>
        <v>0</v>
      </c>
      <c r="M394" s="153">
        <f t="shared" ref="M394:Q394" si="120">SUM(M390,M392,M393)</f>
        <v>0</v>
      </c>
      <c r="N394" s="153">
        <f t="shared" si="120"/>
        <v>0</v>
      </c>
      <c r="O394" s="153">
        <f t="shared" si="120"/>
        <v>0</v>
      </c>
      <c r="P394" s="153">
        <f t="shared" si="120"/>
        <v>0</v>
      </c>
      <c r="Q394" s="153">
        <f t="shared" si="120"/>
        <v>0</v>
      </c>
      <c r="R394" s="153"/>
      <c r="S394" s="153"/>
      <c r="T394" s="153"/>
      <c r="U394" s="153"/>
      <c r="V394" s="153"/>
      <c r="W394" s="154"/>
      <c r="Y394" s="218"/>
      <c r="Z394" s="219"/>
    </row>
    <row r="395" spans="2:27" ht="13.5" thickBot="1" x14ac:dyDescent="0.25">
      <c r="B395" s="67"/>
      <c r="Y395" s="218"/>
      <c r="Z395" s="219"/>
    </row>
    <row r="396" spans="2:27" x14ac:dyDescent="0.2">
      <c r="B396" s="238" t="s">
        <v>115</v>
      </c>
      <c r="C396" s="163" t="s">
        <v>131</v>
      </c>
      <c r="D396" s="164"/>
      <c r="E396" s="164"/>
      <c r="F396" s="175"/>
      <c r="G396" s="164"/>
      <c r="H396" s="175"/>
      <c r="I396" s="198">
        <f>SUM(I387*1.19)</f>
        <v>0</v>
      </c>
      <c r="J396" s="146"/>
      <c r="K396" s="78"/>
      <c r="L396" s="198">
        <f>SUM(L387*1.19)</f>
        <v>0</v>
      </c>
      <c r="M396" s="198">
        <f t="shared" ref="M396:Q396" si="121">SUM(M387*1.19)</f>
        <v>0</v>
      </c>
      <c r="N396" s="198">
        <f t="shared" si="121"/>
        <v>0</v>
      </c>
      <c r="O396" s="198">
        <f t="shared" si="121"/>
        <v>0</v>
      </c>
      <c r="P396" s="198">
        <f t="shared" si="121"/>
        <v>0</v>
      </c>
      <c r="Q396" s="198">
        <f t="shared" si="121"/>
        <v>0</v>
      </c>
      <c r="R396" s="215"/>
      <c r="S396" s="215"/>
      <c r="T396" s="215"/>
      <c r="U396" s="215"/>
      <c r="V396" s="215"/>
      <c r="W396" s="216"/>
      <c r="Y396" s="218"/>
      <c r="Z396" s="219"/>
    </row>
    <row r="397" spans="2:27" x14ac:dyDescent="0.2">
      <c r="B397" s="239"/>
      <c r="C397" s="165" t="s">
        <v>118</v>
      </c>
      <c r="D397" s="166"/>
      <c r="E397" s="166"/>
      <c r="F397" s="176"/>
      <c r="G397" s="166"/>
      <c r="H397" s="176"/>
      <c r="I397" s="199">
        <f>SUM(I389*1.19)</f>
        <v>0</v>
      </c>
      <c r="J397" s="147"/>
      <c r="K397" s="147"/>
      <c r="L397" s="199">
        <f>SUM(L389*1.19)</f>
        <v>0</v>
      </c>
      <c r="M397" s="199">
        <f t="shared" ref="M397:Q397" si="122">SUM(M389*1.19)</f>
        <v>0</v>
      </c>
      <c r="N397" s="199">
        <f t="shared" si="122"/>
        <v>0</v>
      </c>
      <c r="O397" s="199">
        <f t="shared" si="122"/>
        <v>0</v>
      </c>
      <c r="P397" s="199">
        <f t="shared" si="122"/>
        <v>0</v>
      </c>
      <c r="Q397" s="199">
        <f t="shared" si="122"/>
        <v>0</v>
      </c>
      <c r="R397" s="217"/>
      <c r="S397" s="217"/>
      <c r="T397" s="217"/>
      <c r="U397" s="217"/>
      <c r="V397" s="217"/>
      <c r="W397" s="217"/>
      <c r="Y397" s="218"/>
      <c r="Z397" s="219"/>
    </row>
    <row r="398" spans="2:27" x14ac:dyDescent="0.2">
      <c r="B398" s="239"/>
      <c r="C398" s="189" t="s">
        <v>124</v>
      </c>
      <c r="D398" s="190"/>
      <c r="E398" s="190"/>
      <c r="F398" s="191"/>
      <c r="G398" s="190"/>
      <c r="H398" s="191"/>
      <c r="I398" s="208">
        <f>SUM(I391*1.19)</f>
        <v>0</v>
      </c>
      <c r="J398" s="187"/>
      <c r="K398" s="187"/>
      <c r="L398" s="208">
        <f>SUM(L391*1.19)</f>
        <v>0</v>
      </c>
      <c r="M398" s="208">
        <f t="shared" ref="M398:Q398" si="123">SUM(M391*1.19)</f>
        <v>0</v>
      </c>
      <c r="N398" s="208">
        <f t="shared" si="123"/>
        <v>0</v>
      </c>
      <c r="O398" s="208">
        <f t="shared" si="123"/>
        <v>0</v>
      </c>
      <c r="P398" s="208">
        <f t="shared" si="123"/>
        <v>0</v>
      </c>
      <c r="Q398" s="208">
        <f t="shared" si="123"/>
        <v>0</v>
      </c>
      <c r="R398" s="187"/>
      <c r="S398" s="187"/>
      <c r="T398" s="187"/>
      <c r="U398" s="187"/>
      <c r="V398" s="187"/>
      <c r="W398" s="188"/>
      <c r="Y398" s="218"/>
      <c r="Z398" s="219"/>
    </row>
    <row r="399" spans="2:27" x14ac:dyDescent="0.2">
      <c r="B399" s="239"/>
      <c r="C399" s="184" t="s">
        <v>117</v>
      </c>
      <c r="D399" s="185"/>
      <c r="E399" s="185"/>
      <c r="F399" s="186"/>
      <c r="G399" s="185"/>
      <c r="H399" s="186"/>
      <c r="I399" s="209">
        <f>SUM(I392*1.19)</f>
        <v>0</v>
      </c>
      <c r="J399" s="187"/>
      <c r="K399" s="187"/>
      <c r="L399" s="209">
        <f>SUM(L392*1.19)</f>
        <v>0</v>
      </c>
      <c r="M399" s="209">
        <f t="shared" ref="M399:Q399" si="124">SUM(M392*1.19)</f>
        <v>0</v>
      </c>
      <c r="N399" s="209">
        <f t="shared" si="124"/>
        <v>0</v>
      </c>
      <c r="O399" s="209">
        <f t="shared" si="124"/>
        <v>0</v>
      </c>
      <c r="P399" s="209">
        <f t="shared" si="124"/>
        <v>0</v>
      </c>
      <c r="Q399" s="209">
        <f t="shared" si="124"/>
        <v>0</v>
      </c>
      <c r="R399" s="187"/>
      <c r="S399" s="187"/>
      <c r="T399" s="187"/>
      <c r="U399" s="187"/>
      <c r="V399" s="187"/>
      <c r="W399" s="188"/>
      <c r="Y399" s="218"/>
      <c r="Z399" s="219"/>
    </row>
    <row r="400" spans="2:27" x14ac:dyDescent="0.2">
      <c r="B400" s="240"/>
      <c r="C400" s="195" t="s">
        <v>119</v>
      </c>
      <c r="D400" s="196"/>
      <c r="E400" s="196"/>
      <c r="F400" s="197"/>
      <c r="G400" s="196"/>
      <c r="H400" s="197"/>
      <c r="I400" s="210">
        <f>SUM(I393*1.19)</f>
        <v>0</v>
      </c>
      <c r="J400" s="187"/>
      <c r="K400" s="187"/>
      <c r="L400" s="210">
        <f>SUM(L393*1.19)</f>
        <v>0</v>
      </c>
      <c r="M400" s="210">
        <f t="shared" ref="M400:Q400" si="125">SUM(M393*1.19)</f>
        <v>0</v>
      </c>
      <c r="N400" s="210">
        <f t="shared" si="125"/>
        <v>0</v>
      </c>
      <c r="O400" s="210">
        <f t="shared" si="125"/>
        <v>0</v>
      </c>
      <c r="P400" s="210">
        <f t="shared" si="125"/>
        <v>0</v>
      </c>
      <c r="Q400" s="210">
        <f t="shared" si="125"/>
        <v>0</v>
      </c>
      <c r="R400" s="187"/>
      <c r="S400" s="187"/>
      <c r="T400" s="187"/>
      <c r="U400" s="187"/>
      <c r="V400" s="187"/>
      <c r="W400" s="188"/>
      <c r="Y400" s="218"/>
      <c r="Z400" s="219"/>
    </row>
    <row r="401" spans="2:27" x14ac:dyDescent="0.2">
      <c r="B401" s="239"/>
      <c r="C401" s="192" t="s">
        <v>116</v>
      </c>
      <c r="D401" s="193"/>
      <c r="E401" s="193"/>
      <c r="F401" s="194"/>
      <c r="G401" s="193"/>
      <c r="H401" s="194"/>
      <c r="I401" s="212">
        <f>SUM(J382)</f>
        <v>0</v>
      </c>
      <c r="J401" s="161"/>
      <c r="K401" s="161"/>
      <c r="L401" s="212">
        <f>SUM(R382)</f>
        <v>0</v>
      </c>
      <c r="M401" s="212">
        <f t="shared" ref="M401:Q401" si="126">SUM(S382)</f>
        <v>0</v>
      </c>
      <c r="N401" s="212">
        <f t="shared" si="126"/>
        <v>0</v>
      </c>
      <c r="O401" s="212">
        <f t="shared" si="126"/>
        <v>0</v>
      </c>
      <c r="P401" s="212">
        <f t="shared" si="126"/>
        <v>0</v>
      </c>
      <c r="Q401" s="212">
        <f t="shared" si="126"/>
        <v>0</v>
      </c>
      <c r="R401" s="161"/>
      <c r="S401" s="161"/>
      <c r="T401" s="161"/>
      <c r="U401" s="161"/>
      <c r="V401" s="161"/>
      <c r="W401" s="162"/>
      <c r="Y401" s="218"/>
      <c r="Z401" s="219"/>
    </row>
    <row r="402" spans="2:27" ht="13.5" thickBot="1" x14ac:dyDescent="0.25">
      <c r="B402" s="149"/>
      <c r="C402" s="150" t="s">
        <v>106</v>
      </c>
      <c r="D402" s="151"/>
      <c r="E402" s="151"/>
      <c r="F402" s="152"/>
      <c r="G402" s="151"/>
      <c r="H402" s="152"/>
      <c r="I402" s="153">
        <f>SUM(I398:I401)</f>
        <v>0</v>
      </c>
      <c r="J402" s="153">
        <f>SUM(J398:J401)</f>
        <v>0</v>
      </c>
      <c r="K402" s="153"/>
      <c r="L402" s="153">
        <f>SUM(L398:L401)</f>
        <v>0</v>
      </c>
      <c r="M402" s="153">
        <f t="shared" ref="M402:Q402" si="127">SUM(M398:M401)</f>
        <v>0</v>
      </c>
      <c r="N402" s="153">
        <f t="shared" si="127"/>
        <v>0</v>
      </c>
      <c r="O402" s="153">
        <f t="shared" si="127"/>
        <v>0</v>
      </c>
      <c r="P402" s="153">
        <f t="shared" si="127"/>
        <v>0</v>
      </c>
      <c r="Q402" s="153">
        <f t="shared" si="127"/>
        <v>0</v>
      </c>
      <c r="R402" s="153"/>
      <c r="S402" s="153"/>
      <c r="T402" s="153"/>
      <c r="U402" s="153"/>
      <c r="V402" s="153"/>
      <c r="W402" s="154"/>
      <c r="Y402" s="231"/>
      <c r="Z402" s="232"/>
    </row>
    <row r="403" spans="2:27" s="155" customFormat="1" x14ac:dyDescent="0.2">
      <c r="B403" s="59"/>
      <c r="C403" s="60"/>
      <c r="D403" s="60"/>
      <c r="E403" s="60"/>
      <c r="F403" s="61"/>
      <c r="G403" s="60"/>
      <c r="H403" s="61"/>
      <c r="I403" s="61"/>
      <c r="J403" s="61"/>
      <c r="K403" s="156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230"/>
      <c r="Y403" s="230"/>
      <c r="Z403" s="230"/>
      <c r="AA403" s="230"/>
    </row>
    <row r="404" spans="2:27" ht="15" x14ac:dyDescent="0.2">
      <c r="B404" s="157" t="s">
        <v>107</v>
      </c>
    </row>
    <row r="405" spans="2:27" x14ac:dyDescent="0.2">
      <c r="B405" s="67"/>
    </row>
    <row r="406" spans="2:27" x14ac:dyDescent="0.2">
      <c r="B406" s="67"/>
    </row>
    <row r="407" spans="2:27" ht="13.5" thickBot="1" x14ac:dyDescent="0.25">
      <c r="B407" s="158"/>
      <c r="C407" s="158"/>
      <c r="D407" s="158"/>
      <c r="E407" s="158"/>
      <c r="F407" s="159"/>
      <c r="G407" s="158"/>
      <c r="H407" s="159"/>
      <c r="I407" s="159"/>
      <c r="J407" s="159"/>
      <c r="K407" s="160"/>
      <c r="L407" s="159"/>
      <c r="M407" s="159"/>
      <c r="N407" s="159"/>
      <c r="O407" s="159"/>
      <c r="P407" s="159"/>
      <c r="Q407" s="159"/>
      <c r="R407" s="159"/>
    </row>
    <row r="408" spans="2:27" x14ac:dyDescent="0.2">
      <c r="B408" s="1" t="s">
        <v>108</v>
      </c>
      <c r="M408" s="2" t="s">
        <v>109</v>
      </c>
    </row>
    <row r="411" spans="2:27" ht="13.5" thickBot="1" x14ac:dyDescent="0.25">
      <c r="B411" s="158"/>
      <c r="C411" s="158"/>
      <c r="D411" s="158"/>
      <c r="E411" s="158"/>
      <c r="F411" s="159"/>
      <c r="G411" s="158"/>
      <c r="H411" s="159"/>
      <c r="I411" s="159"/>
      <c r="J411" s="159"/>
      <c r="K411" s="160"/>
      <c r="L411" s="159"/>
      <c r="M411" s="159"/>
      <c r="N411" s="159"/>
      <c r="O411" s="159"/>
      <c r="P411" s="159"/>
      <c r="Q411" s="159"/>
      <c r="R411" s="159"/>
    </row>
    <row r="412" spans="2:27" x14ac:dyDescent="0.2">
      <c r="B412" s="1" t="s">
        <v>108</v>
      </c>
      <c r="M412" s="2" t="s">
        <v>110</v>
      </c>
    </row>
  </sheetData>
  <sheetProtection password="EF5D" sheet="1" objects="1" scenarios="1" formatColumns="0"/>
  <mergeCells count="18">
    <mergeCell ref="E5:M5"/>
    <mergeCell ref="E6:M6"/>
    <mergeCell ref="B9:C9"/>
    <mergeCell ref="F9:F10"/>
    <mergeCell ref="G9:G10"/>
    <mergeCell ref="H9:M9"/>
    <mergeCell ref="B386:B393"/>
    <mergeCell ref="B396:B401"/>
    <mergeCell ref="N9:S9"/>
    <mergeCell ref="B28:E29"/>
    <mergeCell ref="F28:F29"/>
    <mergeCell ref="G28:G29"/>
    <mergeCell ref="H28:H29"/>
    <mergeCell ref="I28:I29"/>
    <mergeCell ref="J28:J29"/>
    <mergeCell ref="K28:K29"/>
    <mergeCell ref="L28:Q28"/>
    <mergeCell ref="R28:W28"/>
  </mergeCells>
  <pageMargins left="0.51181102362204722" right="0.51181102362204722" top="0.78740157480314965" bottom="0.78740157480314965" header="0.31496062992125984" footer="0.31496062992125984"/>
  <pageSetup paperSize="9" scale="52" fitToHeight="6" orientation="landscape" r:id="rId1"/>
  <headerFooter>
    <oddFooter>Seite &amp;P</oddFooter>
  </headerFooter>
  <ignoredErrors>
    <ignoredError sqref="I388 L388:Q388 M399:Q39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DLR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</dc:creator>
  <cp:lastModifiedBy>jacobs</cp:lastModifiedBy>
  <cp:lastPrinted>2020-10-07T08:30:26Z</cp:lastPrinted>
  <dcterms:created xsi:type="dcterms:W3CDTF">2020-09-24T14:03:34Z</dcterms:created>
  <dcterms:modified xsi:type="dcterms:W3CDTF">2020-11-09T13:21:17Z</dcterms:modified>
</cp:coreProperties>
</file>